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355" windowWidth="9570" windowHeight="1185" activeTab="4"/>
  </bookViews>
  <sheets>
    <sheet name="EKPL" sheetId="1" r:id="rId1"/>
    <sheet name="EKBS" sheetId="2" r:id="rId2"/>
    <sheet name="note 1-9" sheetId="3" r:id="rId3"/>
    <sheet name="note 10-13" sheetId="4" r:id="rId4"/>
    <sheet name="note 14-18" sheetId="5" r:id="rId5"/>
    <sheet name="note 19-22" sheetId="6" r:id="rId6"/>
  </sheets>
  <definedNames>
    <definedName name="_xlnm.Print_Area" localSheetId="1">'EKBS'!$B$2:$G$47</definedName>
    <definedName name="_xlnm.Print_Area" localSheetId="0">'EKPL'!$B$1:$I$50</definedName>
    <definedName name="_xlnm.Print_Area" localSheetId="3">'note 10-13'!$B$2:$F$46</definedName>
    <definedName name="_xlnm.Print_Area" localSheetId="4">'note 14-18'!$B$1:$J$34</definedName>
    <definedName name="_xlnm.Print_Area" localSheetId="2">'note 1-9'!$B$2:$H$50</definedName>
    <definedName name="_xlnm.Print_Area" localSheetId="5">'note 19-22'!$B$1:$J$14</definedName>
  </definedNames>
  <calcPr fullCalcOnLoad="1"/>
</workbook>
</file>

<file path=xl/sharedStrings.xml><?xml version="1.0" encoding="utf-8"?>
<sst xmlns="http://schemas.openxmlformats.org/spreadsheetml/2006/main" count="321" uniqueCount="219">
  <si>
    <t>INDIVIDUAL QUARTER</t>
  </si>
  <si>
    <t>CUMULATIVE QUARTER</t>
  </si>
  <si>
    <t>CURRENT</t>
  </si>
  <si>
    <t>YEAR</t>
  </si>
  <si>
    <t>PRECEDING</t>
  </si>
  <si>
    <t>TO DATE</t>
  </si>
  <si>
    <t>PRECEDING YEAR</t>
  </si>
  <si>
    <t>CORRESPONDING</t>
  </si>
  <si>
    <t>PERIOD</t>
  </si>
  <si>
    <t>RM'000</t>
  </si>
  <si>
    <t>1.</t>
  </si>
  <si>
    <t>Turnover</t>
  </si>
  <si>
    <t>Investment income</t>
  </si>
  <si>
    <t>a.</t>
  </si>
  <si>
    <t>b.</t>
  </si>
  <si>
    <t>c.</t>
  </si>
  <si>
    <t>Other income including interest income</t>
  </si>
  <si>
    <t>2.</t>
  </si>
  <si>
    <t>Operating profit/(loss) before interest on</t>
  </si>
  <si>
    <t xml:space="preserve">borrowings, depreciation and </t>
  </si>
  <si>
    <t>amortisation, exceptional items,</t>
  </si>
  <si>
    <t>extraordinary items</t>
  </si>
  <si>
    <t>Interest on borrowings</t>
  </si>
  <si>
    <t>Depreciation and amortisation</t>
  </si>
  <si>
    <t>d.</t>
  </si>
  <si>
    <t>Exceptional items</t>
  </si>
  <si>
    <t>e.</t>
  </si>
  <si>
    <t>Operating profit/(loss) after interest on</t>
  </si>
  <si>
    <t>but before income tax, minority interests</t>
  </si>
  <si>
    <t>and extraordinary items</t>
  </si>
  <si>
    <t>f.</t>
  </si>
  <si>
    <t xml:space="preserve">Share in the results of associated </t>
  </si>
  <si>
    <t>companies</t>
  </si>
  <si>
    <t>g.</t>
  </si>
  <si>
    <t>Profit/(loss) before taxation, minority</t>
  </si>
  <si>
    <t>h.</t>
  </si>
  <si>
    <t>Taxation</t>
  </si>
  <si>
    <t>(ii)  Less minority interests</t>
  </si>
  <si>
    <t xml:space="preserve">      deducting minority interests</t>
  </si>
  <si>
    <t>interests and extraordinary items</t>
  </si>
  <si>
    <t>income tax, minority interests and</t>
  </si>
  <si>
    <t>j.</t>
  </si>
  <si>
    <t>Profit/(loss) after taxation attributable</t>
  </si>
  <si>
    <t>to members of the company</t>
  </si>
  <si>
    <t>3.</t>
  </si>
  <si>
    <t xml:space="preserve">      ordinary shares)</t>
  </si>
  <si>
    <t>(sen)</t>
  </si>
  <si>
    <t>QUARTER</t>
  </si>
  <si>
    <t xml:space="preserve">AS AT PRECEDING </t>
  </si>
  <si>
    <t>Fixed Assets</t>
  </si>
  <si>
    <t>Investment in Associated Companies</t>
  </si>
  <si>
    <t>Intangible Assets</t>
  </si>
  <si>
    <t>4.</t>
  </si>
  <si>
    <t>5.</t>
  </si>
  <si>
    <t>Current Assets</t>
  </si>
  <si>
    <t>Stocks</t>
  </si>
  <si>
    <t>Trade Debtors</t>
  </si>
  <si>
    <t xml:space="preserve">Cash </t>
  </si>
  <si>
    <t>6.</t>
  </si>
  <si>
    <t>Current Liabilities</t>
  </si>
  <si>
    <t>Short Term Borrowings</t>
  </si>
  <si>
    <t>Trade Creditors</t>
  </si>
  <si>
    <t>Other Creditors</t>
  </si>
  <si>
    <t>Provision for Taxation</t>
  </si>
  <si>
    <t>7.</t>
  </si>
  <si>
    <t>Net Current Assets or Current Liabilities</t>
  </si>
  <si>
    <t>8.</t>
  </si>
  <si>
    <t>Shareholders' Funds</t>
  </si>
  <si>
    <t>Share Capital</t>
  </si>
  <si>
    <t>Reserves</t>
  </si>
  <si>
    <t xml:space="preserve">      Share Premium</t>
  </si>
  <si>
    <t xml:space="preserve">      Exchange Fluctuation Reserve</t>
  </si>
  <si>
    <t>9.</t>
  </si>
  <si>
    <t>Minority Interests</t>
  </si>
  <si>
    <t>10.</t>
  </si>
  <si>
    <t>11.</t>
  </si>
  <si>
    <t>12.</t>
  </si>
  <si>
    <t>Net tangible assets per share</t>
  </si>
  <si>
    <t>NOTES</t>
  </si>
  <si>
    <t>Accounting Policies</t>
  </si>
  <si>
    <t>Extraordinary Items</t>
  </si>
  <si>
    <t>Exceptional Items</t>
  </si>
  <si>
    <t>Pre-acquisition Profits</t>
  </si>
  <si>
    <t>N/A</t>
  </si>
  <si>
    <t xml:space="preserve">      shares)</t>
  </si>
  <si>
    <t xml:space="preserve"> OF CURRENT </t>
  </si>
  <si>
    <t>AS AT END</t>
  </si>
  <si>
    <t>YEAR END</t>
  </si>
  <si>
    <t xml:space="preserve">FINANCIAL </t>
  </si>
  <si>
    <t>13.</t>
  </si>
  <si>
    <t>14.</t>
  </si>
  <si>
    <t>15.</t>
  </si>
  <si>
    <t>computation and basis of consolidation as compared with those used in the preparation of the most recent</t>
  </si>
  <si>
    <t>annual financial statements.</t>
  </si>
  <si>
    <t>There was no extraordinary items in the quarterly financial statement under review.</t>
  </si>
  <si>
    <t>There was no exceptional items in the quarterly financial statement under review.</t>
  </si>
  <si>
    <t>Profit on sale of Investments and/or Properties</t>
  </si>
  <si>
    <t>Quoted Securities</t>
  </si>
  <si>
    <t>Changes in the Composition of the Group</t>
  </si>
  <si>
    <t>Status of Corporate Proposals</t>
  </si>
  <si>
    <t>Explanatory comments about the seasonality or cyclicality of operations.</t>
  </si>
  <si>
    <t>Group Borrowings and Debt Securities</t>
  </si>
  <si>
    <t>Off Balance Sheet Financial Instruments</t>
  </si>
  <si>
    <t>Material Litigation</t>
  </si>
  <si>
    <t>16.</t>
  </si>
  <si>
    <t>Segmental Reporting</t>
  </si>
  <si>
    <t>17.</t>
  </si>
  <si>
    <t>Not applicable.</t>
  </si>
  <si>
    <t>18.</t>
  </si>
  <si>
    <t>Review of Performance of the Company and its Principal subsidiaries</t>
  </si>
  <si>
    <t>19.</t>
  </si>
  <si>
    <t>Prospects for the current financial year</t>
  </si>
  <si>
    <t>20.</t>
  </si>
  <si>
    <t>Variance of Actual Profit from Forecast Profit</t>
  </si>
  <si>
    <t>21.</t>
  </si>
  <si>
    <t>Dividend</t>
  </si>
  <si>
    <t>UNAUDITED CONSOLIDATED BALANCE SHEET</t>
  </si>
  <si>
    <t>30/6/99</t>
  </si>
  <si>
    <t>Plantation Development Expenditure</t>
  </si>
  <si>
    <t>Hire Purchase Creditors</t>
  </si>
  <si>
    <t>Construction work-in-progress</t>
  </si>
  <si>
    <t>Long Term Development Asset</t>
  </si>
  <si>
    <t>Taxation comprises the following :</t>
  </si>
  <si>
    <t>RM</t>
  </si>
  <si>
    <t>Current taxation</t>
  </si>
  <si>
    <t>Deferred taxation</t>
  </si>
  <si>
    <t>Share of tax in associated companies</t>
  </si>
  <si>
    <t>In respect of prior years</t>
  </si>
  <si>
    <t>The businesses of the Group were not effected by any seasonal or cyclical fluctuations.</t>
  </si>
  <si>
    <t>Details Of Issuance or Repayment of Debts and Equity</t>
  </si>
  <si>
    <t>a)</t>
  </si>
  <si>
    <t>The details are as follows :</t>
  </si>
  <si>
    <t>Revolving credits :</t>
  </si>
  <si>
    <t>Term loans :</t>
  </si>
  <si>
    <t>- Secured</t>
  </si>
  <si>
    <t>- Unsecured</t>
  </si>
  <si>
    <t>Bank overdrafts :</t>
  </si>
  <si>
    <t>Commitments and Contingent Liabilities</t>
  </si>
  <si>
    <t>Other Debtors</t>
  </si>
  <si>
    <t>Amount due to JV Partners</t>
  </si>
  <si>
    <t>Amount due from associated companies</t>
  </si>
  <si>
    <t>CONSOLIDATED INCOME STATEMENT</t>
  </si>
  <si>
    <t>EKRAN BERHAD</t>
  </si>
  <si>
    <t>(224747-K)</t>
  </si>
  <si>
    <t>There were no off balance sheet financial instruments at the date of this report.</t>
  </si>
  <si>
    <t>There were no material litigation at the date of this report.</t>
  </si>
  <si>
    <t>The information for each of the Group's industry segments is as follows :</t>
  </si>
  <si>
    <t>Trading and extraction of timber</t>
  </si>
  <si>
    <t>Construction and property development</t>
  </si>
  <si>
    <t>Air transportation and related aerial business</t>
  </si>
  <si>
    <t>Oil palm plantation</t>
  </si>
  <si>
    <t>Group's share of associated companies results</t>
  </si>
  <si>
    <t>Other investment</t>
  </si>
  <si>
    <t>Commitments of the Group comprise the following :-</t>
  </si>
  <si>
    <t>Approved and Contracted for :</t>
  </si>
  <si>
    <t>Royalty payment for timber licence</t>
  </si>
  <si>
    <t>- 1 January, 2000</t>
  </si>
  <si>
    <t>Design of golf course</t>
  </si>
  <si>
    <t>Contingent liabilities of the Group comprise the following :-</t>
  </si>
  <si>
    <t>Unsecured corporate guarantee for credit facilities of</t>
  </si>
  <si>
    <t>- subsidiaries</t>
  </si>
  <si>
    <t>- associated company</t>
  </si>
  <si>
    <t>Potential land premium payable for the land under</t>
  </si>
  <si>
    <t>development</t>
  </si>
  <si>
    <t xml:space="preserve"> before taxation</t>
  </si>
  <si>
    <t xml:space="preserve">Profit/(loss) </t>
  </si>
  <si>
    <t xml:space="preserve"> Employed</t>
  </si>
  <si>
    <t>Total Assets</t>
  </si>
  <si>
    <t>exploring other business opportunities.</t>
  </si>
  <si>
    <t xml:space="preserve">and commitments to focus our core business activities by securing new infrastructure and development projects as well as </t>
  </si>
  <si>
    <t xml:space="preserve">The Board of Directors together with its management is constantly reviewing the entire Group's operations, resources </t>
  </si>
  <si>
    <t>Capital Sdn Bhd ("Site Capital") for a cash consideration of RM12,000,000 ("Proposed Acquisition of Site Capital</t>
  </si>
  <si>
    <t xml:space="preserve">Sdn Bhd ("the Vendor") to acquire 3,000,000 ordinary shares of RM1.00 each representing 30% equity interest in Site </t>
  </si>
  <si>
    <t xml:space="preserve">On 8 October 1999, the Company entered into a conditional share sale agreement ("SSA") with Cambridge Capital </t>
  </si>
  <si>
    <t xml:space="preserve">Agreement ("COA") with other shareholders of Site Capital ("the Grantors") wherein the Grantors grant to the </t>
  </si>
  <si>
    <t xml:space="preserve">Company the right to require the Grantors to jointly sell and transfer to the Company the whole or a part of </t>
  </si>
  <si>
    <t xml:space="preserve">Other than the proposed subscription of new shares in Classic Gold Assets Limited and Appleleaf Investments </t>
  </si>
  <si>
    <t xml:space="preserve">Limited for RM273.6 million and RM164.64 million respectively and the proposed acquisition of 49% equity interest </t>
  </si>
  <si>
    <t>of this report. The proposed subscriptions and the proposed  acquisition remain outstanding.</t>
  </si>
  <si>
    <t xml:space="preserve">in Amal Bakti Sdn. Bhd. for RM45.0 millon, there are no other proposals announced but not completed at the date </t>
  </si>
  <si>
    <t>equity securities, share buy-backs, share cancellation or shares held as treasury shares.</t>
  </si>
  <si>
    <t xml:space="preserve">Employees Share Option Scheme, there were no other issuance and repayment of debt and </t>
  </si>
  <si>
    <t>(i)   Profit/(loss) after taxation, before</t>
  </si>
  <si>
    <t>30/06/99</t>
  </si>
  <si>
    <t>There were no profits on sale of investments and/or properties for the current financial period ended 31</t>
  </si>
  <si>
    <t>issued under Employees Share Option Scheme. As such, the paid up share capital as at 31</t>
  </si>
  <si>
    <t>i.</t>
  </si>
  <si>
    <t>Shares"). In conjunction with the execution of the SSA, the Company had on 8 October 1999 entered into a Call Option</t>
  </si>
  <si>
    <t>UNAUDITED RESULTS FOR THE 3RD QUARTER ENDED 31 MARCH 2000</t>
  </si>
  <si>
    <t>31 March 2000.</t>
  </si>
  <si>
    <t xml:space="preserve">The Board of Directors of Ekran Berhad wishes to announce the unaudited results of the Group for the third quarter ended </t>
  </si>
  <si>
    <t>3RD QUARTER</t>
  </si>
  <si>
    <t>31/3/2000</t>
  </si>
  <si>
    <t>31/3/1999</t>
  </si>
  <si>
    <t>AS AT 31 MARCH 2000</t>
  </si>
  <si>
    <t>31/3/00</t>
  </si>
  <si>
    <t>The third quarter financial statements have been prepared using the same accounting policies, method of</t>
  </si>
  <si>
    <t>No pre-acquisition profits were included in the results for the period ended 31 March 2000.</t>
  </si>
  <si>
    <t>March 2000.</t>
  </si>
  <si>
    <t>There was no purchase or disposal of quoted securities for the current financial period ended 31 March 2000.</t>
  </si>
  <si>
    <t>2000.</t>
  </si>
  <si>
    <t xml:space="preserve">There were no changes in the composition of the Group during the current  financial period ended 31 March </t>
  </si>
  <si>
    <t>The Directors do not propose the payment of any interim dividend for the nine months ended 31 March 2000.</t>
  </si>
  <si>
    <t>another 30% equity interest in Site Capital. The proposal are still pending approval from the authorities.</t>
  </si>
  <si>
    <t>million for the 2nd quarter mainly due to a drop in the share of losses from associated  companies and increase in</t>
  </si>
  <si>
    <t>profit achieved by the construction sector.</t>
  </si>
  <si>
    <t xml:space="preserve">Investment holding </t>
  </si>
  <si>
    <t>(i)   Basic (based on 525,705,572 ordinary</t>
  </si>
  <si>
    <t>(ii)  Fully diluted (based on 525,705,572</t>
  </si>
  <si>
    <t xml:space="preserve">As at 31 March 2000, a total of  11,419,000 new ordinary shares of RM1.00 each have been </t>
  </si>
  <si>
    <t xml:space="preserve">March 2000 stood at RM525,705,572. Apart from the issuance of shares under the above </t>
  </si>
  <si>
    <t>Comment on financial results (current quarter compared with the preceding quarter)</t>
  </si>
  <si>
    <t>Resort and Gaming</t>
  </si>
  <si>
    <t>Loss per share based on 2(j) above after</t>
  </si>
  <si>
    <t>deducting any provision for preference</t>
  </si>
  <si>
    <t>dividends, if any :-</t>
  </si>
  <si>
    <t xml:space="preserve">      Accumulated losses</t>
  </si>
  <si>
    <t>Land Premium Payable</t>
  </si>
  <si>
    <t>The Group recorded a pre-tax loss of RM191,000.00 for the 3rd quarter as compared with a pre-tax loss of RM22.6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</si>
</sst>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;&quot;RM&quot;\-#,##0"/>
    <numFmt numFmtId="165" formatCode="&quot;RM&quot;#,##0;[Red]&quot;RM&quot;\-#,##0"/>
    <numFmt numFmtId="166" formatCode="&quot;RM&quot;#,##0.00;&quot;RM&quot;\-#,##0.00"/>
    <numFmt numFmtId="167" formatCode="&quot;RM&quot;#,##0.00;[Red]&quot;RM&quot;\-#,##0.00"/>
    <numFmt numFmtId="168" formatCode="_ &quot;RM&quot;* #,##0_ ;_ &quot;RM&quot;* \-#,##0_ ;_ &quot;RM&quot;* &quot;-&quot;_ ;_ @_ "/>
    <numFmt numFmtId="169" formatCode="_ * #,##0_ ;_ * \-#,##0_ ;_ * &quot;-&quot;_ ;_ @_ "/>
    <numFmt numFmtId="170" formatCode="_ &quot;RM&quot;* #,##0.00_ ;_ &quot;RM&quot;* \-#,##0.00_ ;_ &quot;RM&quot;* &quot;-&quot;??_ ;_ @_ "/>
    <numFmt numFmtId="171" formatCode="_ * #,##0.00_ ;_ * \-#,##0.00_ ;_ * &quot;-&quot;??_ ;_ @_ "/>
    <numFmt numFmtId="172" formatCode="_(* #,##0.0_);_(* \(#,##0.0\);_(* &quot;-&quot;??_);_(@_)"/>
    <numFmt numFmtId="173" formatCode="_(* #,##0_);_(* \(#,##0\);_(* &quot;-&quot;??_);_(@_)"/>
  </numFmts>
  <fonts count="12">
    <font>
      <sz val="10"/>
      <name val="Arial"/>
      <family val="0"/>
    </font>
    <font>
      <b/>
      <sz val="10"/>
      <name val="Book Antiqua"/>
      <family val="1"/>
    </font>
    <font>
      <sz val="10"/>
      <name val="Book Antiqua"/>
      <family val="1"/>
    </font>
    <font>
      <b/>
      <sz val="8"/>
      <name val="Book Antiqua"/>
      <family val="1"/>
    </font>
    <font>
      <sz val="9"/>
      <name val="Book Antiqua"/>
      <family val="1"/>
    </font>
    <font>
      <b/>
      <sz val="9"/>
      <name val="Book Antiqua"/>
      <family val="1"/>
    </font>
    <font>
      <sz val="8"/>
      <name val="Book Antiqua"/>
      <family val="1"/>
    </font>
    <font>
      <b/>
      <u val="singleAccounting"/>
      <sz val="9"/>
      <name val="Book Antiqua"/>
      <family val="1"/>
    </font>
    <font>
      <b/>
      <sz val="14"/>
      <name val="Book Antiqua"/>
      <family val="1"/>
    </font>
    <font>
      <b/>
      <u val="single"/>
      <sz val="8"/>
      <name val="Book Antiqua"/>
      <family val="1"/>
    </font>
    <font>
      <b/>
      <u val="single"/>
      <sz val="9"/>
      <name val="Book Antiqua"/>
      <family val="1"/>
    </font>
    <font>
      <b/>
      <sz val="7"/>
      <name val="Book Antiqua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 quotePrefix="1">
      <alignment/>
    </xf>
    <xf numFmtId="0" fontId="4" fillId="0" borderId="0" xfId="0" applyFont="1" applyAlignment="1">
      <alignment/>
    </xf>
    <xf numFmtId="173" fontId="4" fillId="0" borderId="1" xfId="15" applyNumberFormat="1" applyFont="1" applyBorder="1" applyAlignment="1">
      <alignment/>
    </xf>
    <xf numFmtId="173" fontId="4" fillId="0" borderId="1" xfId="15" applyNumberFormat="1" applyFont="1" applyBorder="1" applyAlignment="1">
      <alignment horizontal="center"/>
    </xf>
    <xf numFmtId="173" fontId="4" fillId="0" borderId="2" xfId="15" applyNumberFormat="1" applyFont="1" applyBorder="1" applyAlignment="1">
      <alignment/>
    </xf>
    <xf numFmtId="173" fontId="4" fillId="0" borderId="2" xfId="15" applyNumberFormat="1" applyFont="1" applyBorder="1" applyAlignment="1">
      <alignment horizontal="center"/>
    </xf>
    <xf numFmtId="173" fontId="4" fillId="0" borderId="0" xfId="15" applyNumberFormat="1" applyFont="1" applyBorder="1" applyAlignment="1">
      <alignment/>
    </xf>
    <xf numFmtId="173" fontId="4" fillId="0" borderId="0" xfId="15" applyNumberFormat="1" applyFont="1" applyBorder="1" applyAlignment="1">
      <alignment horizontal="center"/>
    </xf>
    <xf numFmtId="173" fontId="4" fillId="0" borderId="0" xfId="15" applyNumberFormat="1" applyFont="1" applyAlignment="1">
      <alignment/>
    </xf>
    <xf numFmtId="173" fontId="4" fillId="0" borderId="0" xfId="15" applyNumberFormat="1" applyFont="1" applyAlignment="1">
      <alignment horizontal="center"/>
    </xf>
    <xf numFmtId="173" fontId="4" fillId="0" borderId="3" xfId="15" applyNumberFormat="1" applyFont="1" applyBorder="1" applyAlignment="1">
      <alignment/>
    </xf>
    <xf numFmtId="173" fontId="4" fillId="0" borderId="3" xfId="15" applyNumberFormat="1" applyFont="1" applyBorder="1" applyAlignment="1">
      <alignment horizontal="center"/>
    </xf>
    <xf numFmtId="43" fontId="4" fillId="0" borderId="0" xfId="15" applyNumberFormat="1" applyFont="1" applyAlignment="1">
      <alignment/>
    </xf>
    <xf numFmtId="173" fontId="3" fillId="0" borderId="4" xfId="15" applyNumberFormat="1" applyFont="1" applyBorder="1" applyAlignment="1">
      <alignment horizontal="center"/>
    </xf>
    <xf numFmtId="173" fontId="2" fillId="0" borderId="0" xfId="15" applyNumberFormat="1" applyFont="1" applyAlignment="1">
      <alignment/>
    </xf>
    <xf numFmtId="173" fontId="3" fillId="0" borderId="5" xfId="15" applyNumberFormat="1" applyFont="1" applyBorder="1" applyAlignment="1">
      <alignment horizontal="center"/>
    </xf>
    <xf numFmtId="173" fontId="3" fillId="0" borderId="6" xfId="15" applyNumberFormat="1" applyFont="1" applyBorder="1" applyAlignment="1">
      <alignment horizontal="center"/>
    </xf>
    <xf numFmtId="173" fontId="4" fillId="0" borderId="7" xfId="15" applyNumberFormat="1" applyFont="1" applyBorder="1" applyAlignment="1">
      <alignment/>
    </xf>
    <xf numFmtId="173" fontId="4" fillId="0" borderId="4" xfId="15" applyNumberFormat="1" applyFont="1" applyBorder="1" applyAlignment="1">
      <alignment/>
    </xf>
    <xf numFmtId="173" fontId="4" fillId="0" borderId="8" xfId="15" applyNumberFormat="1" applyFont="1" applyBorder="1" applyAlignment="1">
      <alignment/>
    </xf>
    <xf numFmtId="173" fontId="4" fillId="0" borderId="5" xfId="15" applyNumberFormat="1" applyFont="1" applyBorder="1" applyAlignment="1">
      <alignment/>
    </xf>
    <xf numFmtId="173" fontId="4" fillId="0" borderId="9" xfId="15" applyNumberFormat="1" applyFont="1" applyBorder="1" applyAlignment="1">
      <alignment/>
    </xf>
    <xf numFmtId="173" fontId="4" fillId="0" borderId="10" xfId="15" applyNumberFormat="1" applyFont="1" applyBorder="1" applyAlignment="1">
      <alignment/>
    </xf>
    <xf numFmtId="173" fontId="4" fillId="0" borderId="11" xfId="15" applyNumberFormat="1" applyFont="1" applyBorder="1" applyAlignment="1">
      <alignment/>
    </xf>
    <xf numFmtId="173" fontId="4" fillId="0" borderId="12" xfId="15" applyNumberFormat="1" applyFont="1" applyBorder="1" applyAlignment="1">
      <alignment/>
    </xf>
    <xf numFmtId="172" fontId="4" fillId="0" borderId="0" xfId="15" applyNumberFormat="1" applyFont="1" applyAlignment="1">
      <alignment/>
    </xf>
    <xf numFmtId="0" fontId="5" fillId="0" borderId="0" xfId="0" applyFont="1" applyAlignment="1">
      <alignment/>
    </xf>
    <xf numFmtId="173" fontId="3" fillId="0" borderId="5" xfId="15" applyNumberFormat="1" applyFont="1" applyBorder="1" applyAlignment="1" quotePrefix="1">
      <alignment horizontal="center"/>
    </xf>
    <xf numFmtId="173" fontId="5" fillId="0" borderId="0" xfId="15" applyNumberFormat="1" applyFont="1" applyAlignment="1">
      <alignment horizontal="center"/>
    </xf>
    <xf numFmtId="173" fontId="5" fillId="0" borderId="13" xfId="15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73" fontId="6" fillId="0" borderId="0" xfId="15" applyNumberFormat="1" applyFont="1" applyAlignment="1">
      <alignment/>
    </xf>
    <xf numFmtId="173" fontId="7" fillId="0" borderId="0" xfId="15" applyNumberFormat="1" applyFont="1" applyAlignment="1" quotePrefix="1">
      <alignment horizontal="center"/>
    </xf>
    <xf numFmtId="173" fontId="7" fillId="0" borderId="0" xfId="15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 quotePrefix="1">
      <alignment horizontal="center"/>
    </xf>
    <xf numFmtId="173" fontId="4" fillId="0" borderId="13" xfId="15" applyNumberFormat="1" applyFont="1" applyBorder="1" applyAlignment="1">
      <alignment/>
    </xf>
    <xf numFmtId="173" fontId="6" fillId="0" borderId="3" xfId="15" applyNumberFormat="1" applyFont="1" applyBorder="1" applyAlignment="1">
      <alignment/>
    </xf>
    <xf numFmtId="173" fontId="6" fillId="0" borderId="13" xfId="15" applyNumberFormat="1" applyFont="1" applyBorder="1" applyAlignment="1">
      <alignment/>
    </xf>
    <xf numFmtId="173" fontId="5" fillId="0" borderId="13" xfId="15" applyNumberFormat="1" applyFont="1" applyBorder="1" applyAlignment="1">
      <alignment/>
    </xf>
    <xf numFmtId="0" fontId="10" fillId="0" borderId="0" xfId="0" applyFont="1" applyAlignment="1" quotePrefix="1">
      <alignment horizontal="center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3" fillId="0" borderId="0" xfId="0" applyNumberFormat="1" applyFont="1" applyAlignment="1" quotePrefix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113"/>
  <sheetViews>
    <sheetView workbookViewId="0" topLeftCell="C27">
      <selection activeCell="F35" sqref="F35"/>
    </sheetView>
  </sheetViews>
  <sheetFormatPr defaultColWidth="9.140625" defaultRowHeight="12.75"/>
  <cols>
    <col min="1" max="1" width="9.140625" style="2" customWidth="1"/>
    <col min="2" max="3" width="2.00390625" style="2" customWidth="1"/>
    <col min="4" max="4" width="32.00390625" style="2" customWidth="1"/>
    <col min="5" max="5" width="4.421875" style="2" customWidth="1"/>
    <col min="6" max="7" width="13.00390625" style="2" bestFit="1" customWidth="1"/>
    <col min="8" max="8" width="9.57421875" style="2" customWidth="1"/>
    <col min="9" max="9" width="15.28125" style="2" customWidth="1"/>
    <col min="10" max="10" width="9.140625" style="2" customWidth="1"/>
    <col min="11" max="11" width="10.00390625" style="2" bestFit="1" customWidth="1"/>
    <col min="12" max="16384" width="9.140625" style="2" customWidth="1"/>
  </cols>
  <sheetData>
    <row r="1" spans="2:9" ht="18.75">
      <c r="B1" s="52" t="s">
        <v>142</v>
      </c>
      <c r="C1" s="52"/>
      <c r="D1" s="52"/>
      <c r="E1" s="52"/>
      <c r="F1" s="52"/>
      <c r="G1" s="52"/>
      <c r="H1" s="52"/>
      <c r="I1" s="52"/>
    </row>
    <row r="2" spans="2:9" ht="12.75">
      <c r="B2" s="53" t="s">
        <v>143</v>
      </c>
      <c r="C2" s="53"/>
      <c r="D2" s="53"/>
      <c r="E2" s="53"/>
      <c r="F2" s="53"/>
      <c r="G2" s="53"/>
      <c r="H2" s="53"/>
      <c r="I2" s="53"/>
    </row>
    <row r="3" ht="12.75">
      <c r="B3" s="1"/>
    </row>
    <row r="4" spans="2:9" ht="12.75">
      <c r="B4" s="51" t="s">
        <v>188</v>
      </c>
      <c r="C4" s="51"/>
      <c r="D4" s="51"/>
      <c r="E4" s="51"/>
      <c r="F4" s="51"/>
      <c r="G4" s="51"/>
      <c r="H4" s="51"/>
      <c r="I4" s="51"/>
    </row>
    <row r="5" ht="12.75">
      <c r="B5" s="1"/>
    </row>
    <row r="6" ht="12.75" customHeight="1">
      <c r="B6" s="35" t="s">
        <v>190</v>
      </c>
    </row>
    <row r="7" ht="12.75" customHeight="1">
      <c r="B7" s="35" t="s">
        <v>189</v>
      </c>
    </row>
    <row r="8" ht="12.75">
      <c r="B8" s="1" t="s">
        <v>141</v>
      </c>
    </row>
    <row r="9" spans="6:9" s="49" customFormat="1" ht="9">
      <c r="F9" s="50" t="s">
        <v>0</v>
      </c>
      <c r="G9" s="50"/>
      <c r="H9" s="50" t="s">
        <v>1</v>
      </c>
      <c r="I9" s="50"/>
    </row>
    <row r="10" spans="6:9" s="49" customFormat="1" ht="9">
      <c r="F10" s="49" t="s">
        <v>2</v>
      </c>
      <c r="G10" s="49" t="s">
        <v>4</v>
      </c>
      <c r="H10" s="49" t="s">
        <v>2</v>
      </c>
      <c r="I10" s="49" t="s">
        <v>6</v>
      </c>
    </row>
    <row r="11" spans="6:9" s="49" customFormat="1" ht="9">
      <c r="F11" s="49" t="s">
        <v>3</v>
      </c>
      <c r="G11" s="49" t="s">
        <v>3</v>
      </c>
      <c r="H11" s="49" t="s">
        <v>3</v>
      </c>
      <c r="I11" s="49" t="s">
        <v>7</v>
      </c>
    </row>
    <row r="12" spans="6:9" s="49" customFormat="1" ht="9">
      <c r="F12" s="49" t="s">
        <v>191</v>
      </c>
      <c r="G12" s="49" t="s">
        <v>191</v>
      </c>
      <c r="H12" s="49" t="s">
        <v>5</v>
      </c>
      <c r="I12" s="49" t="s">
        <v>8</v>
      </c>
    </row>
    <row r="13" spans="6:9" s="3" customFormat="1" ht="10.5">
      <c r="F13" s="48" t="s">
        <v>192</v>
      </c>
      <c r="G13" s="48" t="s">
        <v>193</v>
      </c>
      <c r="H13" s="48" t="s">
        <v>192</v>
      </c>
      <c r="I13" s="48" t="s">
        <v>193</v>
      </c>
    </row>
    <row r="14" spans="6:9" ht="12.75">
      <c r="F14" s="3" t="s">
        <v>9</v>
      </c>
      <c r="G14" s="3" t="s">
        <v>9</v>
      </c>
      <c r="H14" s="3" t="s">
        <v>9</v>
      </c>
      <c r="I14" s="3" t="s">
        <v>9</v>
      </c>
    </row>
    <row r="16" spans="2:9" ht="13.5" thickBot="1">
      <c r="B16" s="4" t="s">
        <v>10</v>
      </c>
      <c r="C16" s="5" t="s">
        <v>13</v>
      </c>
      <c r="D16" s="5" t="s">
        <v>11</v>
      </c>
      <c r="E16" s="5"/>
      <c r="F16" s="6">
        <v>30802</v>
      </c>
      <c r="G16" s="7" t="s">
        <v>83</v>
      </c>
      <c r="H16" s="6">
        <v>52818</v>
      </c>
      <c r="I16" s="7" t="s">
        <v>83</v>
      </c>
    </row>
    <row r="17" spans="2:9" ht="14.25" thickBot="1" thickTop="1">
      <c r="B17" s="5"/>
      <c r="C17" s="5" t="s">
        <v>14</v>
      </c>
      <c r="D17" s="5" t="s">
        <v>12</v>
      </c>
      <c r="E17" s="5"/>
      <c r="F17" s="8">
        <v>0</v>
      </c>
      <c r="G17" s="7" t="s">
        <v>83</v>
      </c>
      <c r="H17" s="8">
        <f>+F17</f>
        <v>0</v>
      </c>
      <c r="I17" s="9" t="s">
        <v>83</v>
      </c>
    </row>
    <row r="18" spans="2:9" ht="14.25" thickBot="1" thickTop="1">
      <c r="B18" s="5"/>
      <c r="C18" s="5" t="s">
        <v>15</v>
      </c>
      <c r="D18" s="5" t="s">
        <v>16</v>
      </c>
      <c r="E18" s="5"/>
      <c r="F18" s="6">
        <v>1032</v>
      </c>
      <c r="G18" s="7" t="s">
        <v>83</v>
      </c>
      <c r="H18" s="6">
        <v>5561</v>
      </c>
      <c r="I18" s="7" t="s">
        <v>83</v>
      </c>
    </row>
    <row r="19" spans="2:9" ht="13.5" thickTop="1">
      <c r="B19" s="5"/>
      <c r="C19" s="5"/>
      <c r="D19" s="5"/>
      <c r="E19" s="5"/>
      <c r="F19" s="10"/>
      <c r="G19" s="11"/>
      <c r="H19" s="10"/>
      <c r="I19" s="11"/>
    </row>
    <row r="20" spans="2:9" ht="12.75">
      <c r="B20" s="4" t="s">
        <v>17</v>
      </c>
      <c r="C20" s="5" t="s">
        <v>13</v>
      </c>
      <c r="D20" s="5" t="s">
        <v>18</v>
      </c>
      <c r="E20" s="5"/>
      <c r="F20" s="12">
        <f>1997-F26-F25-F27</f>
        <v>9962</v>
      </c>
      <c r="G20" s="13" t="s">
        <v>83</v>
      </c>
      <c r="H20" s="12">
        <f>-23356-H26-H25-H27</f>
        <v>175</v>
      </c>
      <c r="I20" s="13" t="s">
        <v>83</v>
      </c>
    </row>
    <row r="21" spans="2:9" ht="12.75">
      <c r="B21" s="5"/>
      <c r="C21" s="5"/>
      <c r="D21" s="5" t="s">
        <v>19</v>
      </c>
      <c r="E21" s="5"/>
      <c r="F21" s="12"/>
      <c r="G21" s="12"/>
      <c r="H21" s="12"/>
      <c r="I21" s="12"/>
    </row>
    <row r="22" spans="2:9" ht="12.75">
      <c r="B22" s="5"/>
      <c r="C22" s="5"/>
      <c r="D22" s="5" t="s">
        <v>20</v>
      </c>
      <c r="E22" s="5"/>
      <c r="F22" s="12"/>
      <c r="G22" s="12"/>
      <c r="H22" s="12"/>
      <c r="I22" s="12"/>
    </row>
    <row r="23" spans="2:9" ht="12.75">
      <c r="B23" s="5"/>
      <c r="C23" s="5"/>
      <c r="D23" s="5" t="s">
        <v>40</v>
      </c>
      <c r="E23" s="5"/>
      <c r="F23" s="12"/>
      <c r="G23" s="12"/>
      <c r="H23" s="12"/>
      <c r="I23" s="12"/>
    </row>
    <row r="24" spans="2:9" ht="12.75">
      <c r="B24" s="5"/>
      <c r="C24" s="5"/>
      <c r="D24" s="5" t="s">
        <v>21</v>
      </c>
      <c r="E24" s="5"/>
      <c r="F24" s="12"/>
      <c r="G24" s="12"/>
      <c r="H24" s="12"/>
      <c r="I24" s="12"/>
    </row>
    <row r="25" spans="2:9" ht="12.75">
      <c r="B25" s="5"/>
      <c r="C25" s="5" t="s">
        <v>14</v>
      </c>
      <c r="D25" s="5" t="s">
        <v>22</v>
      </c>
      <c r="E25" s="5"/>
      <c r="F25" s="12">
        <v>-5056</v>
      </c>
      <c r="G25" s="13" t="s">
        <v>83</v>
      </c>
      <c r="H25" s="12">
        <v>-14669</v>
      </c>
      <c r="I25" s="13" t="s">
        <v>83</v>
      </c>
    </row>
    <row r="26" spans="2:9" ht="12.75">
      <c r="B26" s="5"/>
      <c r="C26" s="5" t="s">
        <v>15</v>
      </c>
      <c r="D26" s="5" t="s">
        <v>23</v>
      </c>
      <c r="E26" s="5"/>
      <c r="F26" s="12">
        <v>-2909</v>
      </c>
      <c r="G26" s="13" t="s">
        <v>83</v>
      </c>
      <c r="H26" s="12">
        <v>-8862</v>
      </c>
      <c r="I26" s="13" t="s">
        <v>83</v>
      </c>
    </row>
    <row r="27" spans="2:9" ht="12.75">
      <c r="B27" s="5"/>
      <c r="C27" s="5" t="s">
        <v>24</v>
      </c>
      <c r="D27" s="5" t="s">
        <v>25</v>
      </c>
      <c r="E27" s="5"/>
      <c r="F27" s="12">
        <v>0</v>
      </c>
      <c r="G27" s="13" t="s">
        <v>83</v>
      </c>
      <c r="H27" s="12">
        <v>0</v>
      </c>
      <c r="I27" s="13" t="s">
        <v>83</v>
      </c>
    </row>
    <row r="28" spans="2:9" ht="12.75">
      <c r="B28" s="5"/>
      <c r="C28" s="5" t="s">
        <v>26</v>
      </c>
      <c r="D28" s="5" t="s">
        <v>27</v>
      </c>
      <c r="E28" s="5"/>
      <c r="F28" s="12">
        <f>SUM(F20:F27)</f>
        <v>1997</v>
      </c>
      <c r="G28" s="13" t="s">
        <v>83</v>
      </c>
      <c r="H28" s="12">
        <f>SUM(H20:H27)</f>
        <v>-23356</v>
      </c>
      <c r="I28" s="13" t="s">
        <v>83</v>
      </c>
    </row>
    <row r="29" spans="2:9" ht="12.75">
      <c r="B29" s="5"/>
      <c r="C29" s="5"/>
      <c r="D29" s="5" t="s">
        <v>19</v>
      </c>
      <c r="E29" s="5"/>
      <c r="F29" s="12"/>
      <c r="G29" s="12"/>
      <c r="H29" s="12"/>
      <c r="I29" s="12"/>
    </row>
    <row r="30" spans="2:9" ht="12.75">
      <c r="B30" s="5"/>
      <c r="C30" s="5"/>
      <c r="D30" s="5" t="s">
        <v>20</v>
      </c>
      <c r="E30" s="5"/>
      <c r="F30" s="12"/>
      <c r="G30" s="12"/>
      <c r="H30" s="12"/>
      <c r="I30" s="12"/>
    </row>
    <row r="31" spans="2:9" ht="12.75">
      <c r="B31" s="5"/>
      <c r="C31" s="5"/>
      <c r="D31" s="5" t="s">
        <v>28</v>
      </c>
      <c r="E31" s="5"/>
      <c r="F31" s="12"/>
      <c r="G31" s="12"/>
      <c r="H31" s="12"/>
      <c r="I31" s="12"/>
    </row>
    <row r="32" spans="2:9" ht="12.75">
      <c r="B32" s="5"/>
      <c r="C32" s="5"/>
      <c r="D32" s="5" t="s">
        <v>29</v>
      </c>
      <c r="E32" s="5"/>
      <c r="F32" s="12"/>
      <c r="G32" s="12"/>
      <c r="H32" s="12"/>
      <c r="I32" s="12"/>
    </row>
    <row r="33" spans="2:9" ht="12.75">
      <c r="B33" s="5"/>
      <c r="C33" s="5" t="s">
        <v>30</v>
      </c>
      <c r="D33" s="5" t="s">
        <v>31</v>
      </c>
      <c r="E33" s="5"/>
      <c r="F33" s="12">
        <v>-2188</v>
      </c>
      <c r="G33" s="13" t="s">
        <v>83</v>
      </c>
      <c r="H33" s="12">
        <v>-16049</v>
      </c>
      <c r="I33" s="13" t="s">
        <v>83</v>
      </c>
    </row>
    <row r="34" spans="2:9" ht="12.75">
      <c r="B34" s="5"/>
      <c r="C34" s="5"/>
      <c r="D34" s="5" t="s">
        <v>32</v>
      </c>
      <c r="E34" s="5"/>
      <c r="F34" s="14"/>
      <c r="G34" s="14"/>
      <c r="H34" s="14"/>
      <c r="I34" s="14"/>
    </row>
    <row r="35" spans="2:9" ht="12.75">
      <c r="B35" s="5"/>
      <c r="C35" s="5" t="s">
        <v>33</v>
      </c>
      <c r="D35" s="5" t="s">
        <v>34</v>
      </c>
      <c r="E35" s="5"/>
      <c r="F35" s="12">
        <f>SUM(F28:F34)</f>
        <v>-191</v>
      </c>
      <c r="G35" s="13" t="s">
        <v>83</v>
      </c>
      <c r="H35" s="12">
        <f>SUM(H28:H34)</f>
        <v>-39405</v>
      </c>
      <c r="I35" s="13" t="s">
        <v>83</v>
      </c>
    </row>
    <row r="36" spans="2:9" ht="12.75">
      <c r="B36" s="5"/>
      <c r="C36" s="5"/>
      <c r="D36" s="5" t="s">
        <v>39</v>
      </c>
      <c r="E36" s="5"/>
      <c r="F36" s="12"/>
      <c r="G36" s="12"/>
      <c r="H36" s="12"/>
      <c r="I36" s="12"/>
    </row>
    <row r="37" spans="2:9" ht="12.75">
      <c r="B37" s="5"/>
      <c r="C37" s="5" t="s">
        <v>35</v>
      </c>
      <c r="D37" s="5" t="s">
        <v>36</v>
      </c>
      <c r="E37" s="5"/>
      <c r="F37" s="14">
        <v>-62</v>
      </c>
      <c r="G37" s="15" t="s">
        <v>83</v>
      </c>
      <c r="H37" s="14">
        <v>-331</v>
      </c>
      <c r="I37" s="15" t="s">
        <v>83</v>
      </c>
    </row>
    <row r="38" spans="2:9" ht="12.75">
      <c r="B38" s="5"/>
      <c r="C38" s="47" t="s">
        <v>186</v>
      </c>
      <c r="D38" s="4" t="s">
        <v>182</v>
      </c>
      <c r="E38" s="5"/>
      <c r="F38" s="12">
        <f>SUM(F35:F37)</f>
        <v>-253</v>
      </c>
      <c r="G38" s="13" t="s">
        <v>83</v>
      </c>
      <c r="H38" s="12">
        <f>SUM(H35:H37)</f>
        <v>-39736</v>
      </c>
      <c r="I38" s="13" t="s">
        <v>83</v>
      </c>
    </row>
    <row r="39" spans="2:9" ht="12.75">
      <c r="B39" s="5"/>
      <c r="C39" s="5"/>
      <c r="D39" s="5" t="s">
        <v>38</v>
      </c>
      <c r="E39" s="5"/>
      <c r="F39" s="12"/>
      <c r="G39" s="12"/>
      <c r="H39" s="12"/>
      <c r="I39" s="12"/>
    </row>
    <row r="40" spans="2:9" ht="12.75">
      <c r="B40" s="5"/>
      <c r="C40" s="5" t="s">
        <v>41</v>
      </c>
      <c r="D40" s="5" t="s">
        <v>37</v>
      </c>
      <c r="E40" s="5"/>
      <c r="F40" s="14">
        <v>0</v>
      </c>
      <c r="G40" s="15" t="s">
        <v>83</v>
      </c>
      <c r="H40" s="14">
        <v>0</v>
      </c>
      <c r="I40" s="15" t="s">
        <v>83</v>
      </c>
    </row>
    <row r="41" spans="2:9" ht="12.75">
      <c r="B41" s="5"/>
      <c r="C41" s="5"/>
      <c r="D41" s="5" t="s">
        <v>42</v>
      </c>
      <c r="E41" s="5"/>
      <c r="F41" s="12">
        <f>SUM(F38:F40)</f>
        <v>-253</v>
      </c>
      <c r="G41" s="13" t="s">
        <v>83</v>
      </c>
      <c r="H41" s="12">
        <f>SUM(H38:H40)</f>
        <v>-39736</v>
      </c>
      <c r="I41" s="13" t="s">
        <v>83</v>
      </c>
    </row>
    <row r="42" spans="2:9" ht="12.75">
      <c r="B42" s="5"/>
      <c r="C42" s="5"/>
      <c r="D42" s="5" t="s">
        <v>43</v>
      </c>
      <c r="E42" s="5"/>
      <c r="F42" s="12"/>
      <c r="G42" s="12"/>
      <c r="H42" s="12"/>
      <c r="I42" s="13"/>
    </row>
    <row r="43" spans="2:9" ht="12.75">
      <c r="B43" s="5"/>
      <c r="C43" s="5"/>
      <c r="D43" s="5"/>
      <c r="E43" s="5"/>
      <c r="F43" s="12"/>
      <c r="G43" s="12"/>
      <c r="H43" s="12"/>
      <c r="I43" s="13"/>
    </row>
    <row r="44" spans="2:9" ht="12.75">
      <c r="B44" s="4" t="s">
        <v>44</v>
      </c>
      <c r="C44" s="5" t="s">
        <v>13</v>
      </c>
      <c r="D44" s="5" t="s">
        <v>213</v>
      </c>
      <c r="E44" s="5"/>
      <c r="F44" s="16"/>
      <c r="G44" s="13"/>
      <c r="H44" s="16"/>
      <c r="I44" s="13"/>
    </row>
    <row r="45" spans="2:9" ht="12.75">
      <c r="B45" s="5"/>
      <c r="C45" s="5"/>
      <c r="D45" s="5" t="s">
        <v>214</v>
      </c>
      <c r="E45" s="5"/>
      <c r="F45" s="12"/>
      <c r="G45" s="12"/>
      <c r="H45" s="12"/>
      <c r="I45" s="12"/>
    </row>
    <row r="46" spans="2:9" ht="12.75">
      <c r="B46" s="5"/>
      <c r="C46" s="5"/>
      <c r="D46" s="5" t="s">
        <v>215</v>
      </c>
      <c r="E46" s="5"/>
      <c r="F46" s="12"/>
      <c r="G46" s="12"/>
      <c r="H46" s="12"/>
      <c r="I46" s="12"/>
    </row>
    <row r="47" spans="2:9" ht="12.75">
      <c r="B47" s="5"/>
      <c r="C47" s="5"/>
      <c r="D47" s="5" t="s">
        <v>207</v>
      </c>
      <c r="E47" s="13" t="s">
        <v>46</v>
      </c>
      <c r="F47" s="16">
        <f>(F41/EKBS!$F36)*100</f>
        <v>-0.048125850048981844</v>
      </c>
      <c r="G47" s="13" t="s">
        <v>83</v>
      </c>
      <c r="H47" s="16">
        <f>(H41/EKBS!$F36)*100</f>
        <v>-7.558611768957875</v>
      </c>
      <c r="I47" s="13" t="s">
        <v>83</v>
      </c>
    </row>
    <row r="48" spans="2:9" ht="12.75">
      <c r="B48" s="5"/>
      <c r="C48" s="5"/>
      <c r="D48" s="5" t="s">
        <v>84</v>
      </c>
      <c r="E48" s="13"/>
      <c r="F48" s="12"/>
      <c r="G48" s="12"/>
      <c r="H48" s="12"/>
      <c r="I48" s="12"/>
    </row>
    <row r="49" spans="2:9" ht="12.75">
      <c r="B49" s="5"/>
      <c r="C49" s="5"/>
      <c r="D49" s="5" t="s">
        <v>208</v>
      </c>
      <c r="E49" s="13" t="s">
        <v>46</v>
      </c>
      <c r="F49" s="16">
        <f>(F41/EKBS!$F36)*100</f>
        <v>-0.048125850048981844</v>
      </c>
      <c r="G49" s="13" t="s">
        <v>83</v>
      </c>
      <c r="H49" s="16">
        <f>(H41/EKBS!$F36)*100</f>
        <v>-7.558611768957875</v>
      </c>
      <c r="I49" s="13" t="s">
        <v>83</v>
      </c>
    </row>
    <row r="50" spans="2:9" ht="12.75">
      <c r="B50" s="5"/>
      <c r="C50" s="5"/>
      <c r="D50" s="5" t="s">
        <v>45</v>
      </c>
      <c r="E50" s="5"/>
      <c r="F50" s="12"/>
      <c r="G50" s="12"/>
      <c r="H50" s="12"/>
      <c r="I50" s="12"/>
    </row>
    <row r="51" spans="2:9" ht="12.75">
      <c r="B51" s="5"/>
      <c r="C51" s="5"/>
      <c r="D51" s="5"/>
      <c r="E51" s="5"/>
      <c r="F51" s="12"/>
      <c r="G51" s="12"/>
      <c r="H51" s="12"/>
      <c r="I51" s="12"/>
    </row>
    <row r="52" spans="2:9" ht="12.75">
      <c r="B52" s="5"/>
      <c r="C52" s="5"/>
      <c r="D52" s="5"/>
      <c r="E52" s="5"/>
      <c r="F52" s="5"/>
      <c r="G52" s="5"/>
      <c r="H52" s="5"/>
      <c r="I52" s="5"/>
    </row>
    <row r="53" spans="2:9" ht="12.75">
      <c r="B53" s="5"/>
      <c r="C53" s="5"/>
      <c r="D53" s="5"/>
      <c r="E53" s="5"/>
      <c r="F53" s="5"/>
      <c r="G53" s="5"/>
      <c r="H53" s="5"/>
      <c r="I53" s="5"/>
    </row>
    <row r="54" spans="2:9" ht="12.75">
      <c r="B54" s="5"/>
      <c r="C54" s="5"/>
      <c r="D54" s="5"/>
      <c r="E54" s="5"/>
      <c r="F54" s="5"/>
      <c r="G54" s="5"/>
      <c r="H54" s="5"/>
      <c r="I54" s="5"/>
    </row>
    <row r="55" spans="2:9" ht="12.75">
      <c r="B55" s="5"/>
      <c r="C55" s="5"/>
      <c r="D55" s="5"/>
      <c r="E55" s="5"/>
      <c r="F55" s="5"/>
      <c r="G55" s="5"/>
      <c r="H55" s="5"/>
      <c r="I55" s="5"/>
    </row>
    <row r="56" spans="2:9" ht="12.75">
      <c r="B56" s="5"/>
      <c r="C56" s="5"/>
      <c r="D56" s="5"/>
      <c r="E56" s="5"/>
      <c r="F56" s="5"/>
      <c r="G56" s="5"/>
      <c r="H56" s="5"/>
      <c r="I56" s="5"/>
    </row>
    <row r="57" spans="2:9" ht="12.75">
      <c r="B57" s="5"/>
      <c r="C57" s="5"/>
      <c r="D57" s="5"/>
      <c r="E57" s="5"/>
      <c r="F57" s="5"/>
      <c r="G57" s="5"/>
      <c r="H57" s="5"/>
      <c r="I57" s="5"/>
    </row>
    <row r="58" spans="2:9" ht="12.75">
      <c r="B58" s="5"/>
      <c r="C58" s="5"/>
      <c r="D58" s="5"/>
      <c r="E58" s="5"/>
      <c r="F58" s="5"/>
      <c r="G58" s="5"/>
      <c r="H58" s="5"/>
      <c r="I58" s="5"/>
    </row>
    <row r="59" spans="2:9" ht="12.75">
      <c r="B59" s="5"/>
      <c r="C59" s="5"/>
      <c r="D59" s="5"/>
      <c r="E59" s="5"/>
      <c r="F59" s="5"/>
      <c r="G59" s="5"/>
      <c r="H59" s="5"/>
      <c r="I59" s="5"/>
    </row>
    <row r="60" spans="2:9" ht="12.75">
      <c r="B60" s="5"/>
      <c r="C60" s="5"/>
      <c r="D60" s="5"/>
      <c r="E60" s="5"/>
      <c r="F60" s="5"/>
      <c r="G60" s="5"/>
      <c r="H60" s="5"/>
      <c r="I60" s="5"/>
    </row>
    <row r="61" spans="2:9" ht="12.75">
      <c r="B61" s="5"/>
      <c r="C61" s="5"/>
      <c r="D61" s="5"/>
      <c r="E61" s="5"/>
      <c r="F61" s="5"/>
      <c r="G61" s="5"/>
      <c r="H61" s="5"/>
      <c r="I61" s="5"/>
    </row>
    <row r="62" spans="2:9" ht="12.75">
      <c r="B62" s="5"/>
      <c r="C62" s="5"/>
      <c r="D62" s="5"/>
      <c r="E62" s="5"/>
      <c r="F62" s="5"/>
      <c r="G62" s="5"/>
      <c r="H62" s="5"/>
      <c r="I62" s="5"/>
    </row>
    <row r="63" spans="2:9" ht="12.75">
      <c r="B63" s="5"/>
      <c r="C63" s="5"/>
      <c r="D63" s="5"/>
      <c r="E63" s="5"/>
      <c r="F63" s="5"/>
      <c r="G63" s="5"/>
      <c r="H63" s="5"/>
      <c r="I63" s="5"/>
    </row>
    <row r="64" spans="2:9" ht="12.75">
      <c r="B64" s="5"/>
      <c r="C64" s="5"/>
      <c r="D64" s="5"/>
      <c r="E64" s="5"/>
      <c r="F64" s="5"/>
      <c r="G64" s="5"/>
      <c r="H64" s="5"/>
      <c r="I64" s="5"/>
    </row>
    <row r="65" spans="2:9" ht="12.75">
      <c r="B65" s="5"/>
      <c r="C65" s="5"/>
      <c r="D65" s="5"/>
      <c r="E65" s="5"/>
      <c r="F65" s="5"/>
      <c r="G65" s="5"/>
      <c r="H65" s="5"/>
      <c r="I65" s="5"/>
    </row>
    <row r="66" spans="2:9" ht="12.75">
      <c r="B66" s="5"/>
      <c r="C66" s="5"/>
      <c r="D66" s="5"/>
      <c r="E66" s="5"/>
      <c r="F66" s="5"/>
      <c r="G66" s="5"/>
      <c r="H66" s="5"/>
      <c r="I66" s="5"/>
    </row>
    <row r="67" spans="2:9" ht="12.75">
      <c r="B67" s="5"/>
      <c r="C67" s="5"/>
      <c r="D67" s="5"/>
      <c r="E67" s="5"/>
      <c r="F67" s="5"/>
      <c r="G67" s="5"/>
      <c r="H67" s="5"/>
      <c r="I67" s="5"/>
    </row>
    <row r="68" spans="2:9" ht="12.75">
      <c r="B68" s="5"/>
      <c r="C68" s="5"/>
      <c r="D68" s="5"/>
      <c r="E68" s="5"/>
      <c r="F68" s="5"/>
      <c r="G68" s="5"/>
      <c r="H68" s="5"/>
      <c r="I68" s="5"/>
    </row>
    <row r="69" spans="2:9" ht="12.75">
      <c r="B69" s="5"/>
      <c r="C69" s="5"/>
      <c r="D69" s="5"/>
      <c r="E69" s="5"/>
      <c r="F69" s="5"/>
      <c r="G69" s="5"/>
      <c r="H69" s="5"/>
      <c r="I69" s="5"/>
    </row>
    <row r="70" spans="2:9" ht="12.75">
      <c r="B70" s="5"/>
      <c r="C70" s="5"/>
      <c r="D70" s="5"/>
      <c r="E70" s="5"/>
      <c r="F70" s="5"/>
      <c r="G70" s="5"/>
      <c r="H70" s="5"/>
      <c r="I70" s="5"/>
    </row>
    <row r="71" spans="2:9" ht="12.75">
      <c r="B71" s="5"/>
      <c r="C71" s="5"/>
      <c r="D71" s="5"/>
      <c r="E71" s="5"/>
      <c r="F71" s="5"/>
      <c r="G71" s="5"/>
      <c r="H71" s="5"/>
      <c r="I71" s="5"/>
    </row>
    <row r="72" spans="2:9" ht="12.75">
      <c r="B72" s="5"/>
      <c r="C72" s="5"/>
      <c r="D72" s="5"/>
      <c r="E72" s="5"/>
      <c r="F72" s="5"/>
      <c r="G72" s="5"/>
      <c r="H72" s="5"/>
      <c r="I72" s="5"/>
    </row>
    <row r="73" spans="2:9" ht="12.75">
      <c r="B73" s="5"/>
      <c r="C73" s="5"/>
      <c r="D73" s="5"/>
      <c r="E73" s="5"/>
      <c r="F73" s="5"/>
      <c r="G73" s="5"/>
      <c r="H73" s="5"/>
      <c r="I73" s="5"/>
    </row>
    <row r="74" spans="2:9" ht="12.75">
      <c r="B74" s="5"/>
      <c r="C74" s="5"/>
      <c r="D74" s="5"/>
      <c r="E74" s="5"/>
      <c r="F74" s="5"/>
      <c r="G74" s="5"/>
      <c r="H74" s="5"/>
      <c r="I74" s="5"/>
    </row>
    <row r="75" spans="2:9" ht="12.75">
      <c r="B75" s="5"/>
      <c r="C75" s="5"/>
      <c r="D75" s="5"/>
      <c r="E75" s="5"/>
      <c r="F75" s="5"/>
      <c r="G75" s="5"/>
      <c r="H75" s="5"/>
      <c r="I75" s="5"/>
    </row>
    <row r="76" spans="2:9" ht="12.75">
      <c r="B76" s="5"/>
      <c r="C76" s="5"/>
      <c r="D76" s="5"/>
      <c r="E76" s="5"/>
      <c r="F76" s="5"/>
      <c r="G76" s="5"/>
      <c r="H76" s="5"/>
      <c r="I76" s="5"/>
    </row>
    <row r="77" spans="2:9" ht="12.75">
      <c r="B77" s="5"/>
      <c r="C77" s="5"/>
      <c r="D77" s="5"/>
      <c r="E77" s="5"/>
      <c r="F77" s="5"/>
      <c r="G77" s="5"/>
      <c r="H77" s="5"/>
      <c r="I77" s="5"/>
    </row>
    <row r="78" spans="2:9" ht="12.75">
      <c r="B78" s="5"/>
      <c r="C78" s="5"/>
      <c r="D78" s="5"/>
      <c r="E78" s="5"/>
      <c r="F78" s="5"/>
      <c r="G78" s="5"/>
      <c r="H78" s="5"/>
      <c r="I78" s="5"/>
    </row>
    <row r="79" spans="2:9" ht="12.75">
      <c r="B79" s="5"/>
      <c r="C79" s="5"/>
      <c r="D79" s="5"/>
      <c r="E79" s="5"/>
      <c r="F79" s="5"/>
      <c r="G79" s="5"/>
      <c r="H79" s="5"/>
      <c r="I79" s="5"/>
    </row>
    <row r="80" spans="2:9" ht="12.75">
      <c r="B80" s="5"/>
      <c r="C80" s="5"/>
      <c r="D80" s="5"/>
      <c r="E80" s="5"/>
      <c r="F80" s="5"/>
      <c r="G80" s="5"/>
      <c r="H80" s="5"/>
      <c r="I80" s="5"/>
    </row>
    <row r="81" spans="2:9" ht="12.75">
      <c r="B81" s="5"/>
      <c r="C81" s="5"/>
      <c r="D81" s="5"/>
      <c r="E81" s="5"/>
      <c r="F81" s="5"/>
      <c r="G81" s="5"/>
      <c r="H81" s="5"/>
      <c r="I81" s="5"/>
    </row>
    <row r="82" spans="2:9" ht="12.75">
      <c r="B82" s="5"/>
      <c r="C82" s="5"/>
      <c r="D82" s="5"/>
      <c r="E82" s="5"/>
      <c r="F82" s="5"/>
      <c r="G82" s="5"/>
      <c r="H82" s="5"/>
      <c r="I82" s="5"/>
    </row>
    <row r="83" spans="2:9" ht="12.75">
      <c r="B83" s="5"/>
      <c r="C83" s="5"/>
      <c r="D83" s="5"/>
      <c r="E83" s="5"/>
      <c r="F83" s="5"/>
      <c r="G83" s="5"/>
      <c r="H83" s="5"/>
      <c r="I83" s="5"/>
    </row>
    <row r="84" spans="2:9" ht="12.75">
      <c r="B84" s="5"/>
      <c r="C84" s="5"/>
      <c r="D84" s="5"/>
      <c r="E84" s="5"/>
      <c r="F84" s="5"/>
      <c r="G84" s="5"/>
      <c r="H84" s="5"/>
      <c r="I84" s="5"/>
    </row>
    <row r="85" spans="2:9" ht="12.75">
      <c r="B85" s="5"/>
      <c r="C85" s="5"/>
      <c r="D85" s="5"/>
      <c r="E85" s="5"/>
      <c r="F85" s="5"/>
      <c r="G85" s="5"/>
      <c r="H85" s="5"/>
      <c r="I85" s="5"/>
    </row>
    <row r="86" spans="2:9" ht="12.75">
      <c r="B86" s="5"/>
      <c r="C86" s="5"/>
      <c r="D86" s="5"/>
      <c r="E86" s="5"/>
      <c r="F86" s="5"/>
      <c r="G86" s="5"/>
      <c r="H86" s="5"/>
      <c r="I86" s="5"/>
    </row>
    <row r="87" spans="2:9" ht="12.75">
      <c r="B87" s="5"/>
      <c r="C87" s="5"/>
      <c r="D87" s="5"/>
      <c r="E87" s="5"/>
      <c r="F87" s="5"/>
      <c r="G87" s="5"/>
      <c r="H87" s="5"/>
      <c r="I87" s="5"/>
    </row>
    <row r="88" spans="2:9" ht="12.75">
      <c r="B88" s="5"/>
      <c r="C88" s="5"/>
      <c r="D88" s="5"/>
      <c r="E88" s="5"/>
      <c r="F88" s="5"/>
      <c r="G88" s="5"/>
      <c r="H88" s="5"/>
      <c r="I88" s="5"/>
    </row>
    <row r="89" spans="2:9" ht="12.75">
      <c r="B89" s="5"/>
      <c r="C89" s="5"/>
      <c r="D89" s="5"/>
      <c r="E89" s="5"/>
      <c r="F89" s="5"/>
      <c r="G89" s="5"/>
      <c r="H89" s="5"/>
      <c r="I89" s="5"/>
    </row>
    <row r="90" spans="2:9" ht="12.75">
      <c r="B90" s="5"/>
      <c r="C90" s="5"/>
      <c r="D90" s="5"/>
      <c r="E90" s="5"/>
      <c r="F90" s="5"/>
      <c r="G90" s="5"/>
      <c r="H90" s="5"/>
      <c r="I90" s="5"/>
    </row>
    <row r="91" spans="2:9" ht="12.75">
      <c r="B91" s="5"/>
      <c r="C91" s="5"/>
      <c r="D91" s="5"/>
      <c r="E91" s="5"/>
      <c r="F91" s="5"/>
      <c r="G91" s="5"/>
      <c r="H91" s="5"/>
      <c r="I91" s="5"/>
    </row>
    <row r="92" spans="2:9" ht="12.75">
      <c r="B92" s="5"/>
      <c r="C92" s="5"/>
      <c r="D92" s="5"/>
      <c r="E92" s="5"/>
      <c r="F92" s="5"/>
      <c r="G92" s="5"/>
      <c r="H92" s="5"/>
      <c r="I92" s="5"/>
    </row>
    <row r="93" spans="2:9" ht="12.75">
      <c r="B93" s="5"/>
      <c r="C93" s="5"/>
      <c r="D93" s="5"/>
      <c r="E93" s="5"/>
      <c r="F93" s="5"/>
      <c r="G93" s="5"/>
      <c r="H93" s="5"/>
      <c r="I93" s="5"/>
    </row>
    <row r="94" spans="2:9" ht="12.75">
      <c r="B94" s="5"/>
      <c r="C94" s="5"/>
      <c r="D94" s="5"/>
      <c r="E94" s="5"/>
      <c r="F94" s="5"/>
      <c r="G94" s="5"/>
      <c r="H94" s="5"/>
      <c r="I94" s="5"/>
    </row>
    <row r="95" spans="2:9" ht="12.75">
      <c r="B95" s="5"/>
      <c r="C95" s="5"/>
      <c r="D95" s="5"/>
      <c r="E95" s="5"/>
      <c r="F95" s="5"/>
      <c r="G95" s="5"/>
      <c r="H95" s="5"/>
      <c r="I95" s="5"/>
    </row>
    <row r="96" spans="2:9" ht="12.75">
      <c r="B96" s="5"/>
      <c r="C96" s="5"/>
      <c r="D96" s="5"/>
      <c r="E96" s="5"/>
      <c r="F96" s="5"/>
      <c r="G96" s="5"/>
      <c r="H96" s="5"/>
      <c r="I96" s="5"/>
    </row>
    <row r="97" spans="2:9" ht="12.75">
      <c r="B97" s="5"/>
      <c r="C97" s="5"/>
      <c r="D97" s="5"/>
      <c r="E97" s="5"/>
      <c r="F97" s="5"/>
      <c r="G97" s="5"/>
      <c r="H97" s="5"/>
      <c r="I97" s="5"/>
    </row>
    <row r="98" spans="2:9" ht="12.75">
      <c r="B98" s="5"/>
      <c r="C98" s="5"/>
      <c r="D98" s="5"/>
      <c r="E98" s="5"/>
      <c r="F98" s="5"/>
      <c r="G98" s="5"/>
      <c r="H98" s="5"/>
      <c r="I98" s="5"/>
    </row>
    <row r="99" spans="2:9" ht="12.75">
      <c r="B99" s="5"/>
      <c r="C99" s="5"/>
      <c r="D99" s="5"/>
      <c r="E99" s="5"/>
      <c r="F99" s="5"/>
      <c r="G99" s="5"/>
      <c r="H99" s="5"/>
      <c r="I99" s="5"/>
    </row>
    <row r="100" spans="2:9" ht="12.75">
      <c r="B100" s="5"/>
      <c r="C100" s="5"/>
      <c r="D100" s="5"/>
      <c r="E100" s="5"/>
      <c r="F100" s="5"/>
      <c r="G100" s="5"/>
      <c r="H100" s="5"/>
      <c r="I100" s="5"/>
    </row>
    <row r="101" spans="2:9" ht="12.75">
      <c r="B101" s="5"/>
      <c r="C101" s="5"/>
      <c r="D101" s="5"/>
      <c r="E101" s="5"/>
      <c r="F101" s="5"/>
      <c r="G101" s="5"/>
      <c r="H101" s="5"/>
      <c r="I101" s="5"/>
    </row>
    <row r="102" spans="2:9" ht="12.75">
      <c r="B102" s="5"/>
      <c r="C102" s="5"/>
      <c r="D102" s="5"/>
      <c r="E102" s="5"/>
      <c r="F102" s="5"/>
      <c r="G102" s="5"/>
      <c r="H102" s="5"/>
      <c r="I102" s="5"/>
    </row>
    <row r="103" spans="2:9" ht="12.75">
      <c r="B103" s="5"/>
      <c r="C103" s="5"/>
      <c r="D103" s="5"/>
      <c r="E103" s="5"/>
      <c r="F103" s="5"/>
      <c r="G103" s="5"/>
      <c r="H103" s="5"/>
      <c r="I103" s="5"/>
    </row>
    <row r="104" spans="2:9" ht="12.75">
      <c r="B104" s="5"/>
      <c r="C104" s="5"/>
      <c r="D104" s="5"/>
      <c r="E104" s="5"/>
      <c r="F104" s="5"/>
      <c r="G104" s="5"/>
      <c r="H104" s="5"/>
      <c r="I104" s="5"/>
    </row>
    <row r="105" spans="2:9" ht="12.75">
      <c r="B105" s="5"/>
      <c r="C105" s="5"/>
      <c r="D105" s="5"/>
      <c r="E105" s="5"/>
      <c r="F105" s="5"/>
      <c r="G105" s="5"/>
      <c r="H105" s="5"/>
      <c r="I105" s="5"/>
    </row>
    <row r="106" spans="2:9" ht="12.75">
      <c r="B106" s="5"/>
      <c r="C106" s="5"/>
      <c r="D106" s="5"/>
      <c r="E106" s="5"/>
      <c r="F106" s="5"/>
      <c r="G106" s="5"/>
      <c r="H106" s="5"/>
      <c r="I106" s="5"/>
    </row>
    <row r="107" spans="2:9" ht="12.75">
      <c r="B107" s="5"/>
      <c r="C107" s="5"/>
      <c r="D107" s="5"/>
      <c r="E107" s="5"/>
      <c r="F107" s="5"/>
      <c r="G107" s="5"/>
      <c r="H107" s="5"/>
      <c r="I107" s="5"/>
    </row>
    <row r="108" spans="2:9" ht="12.75">
      <c r="B108" s="5"/>
      <c r="C108" s="5"/>
      <c r="D108" s="5"/>
      <c r="E108" s="5"/>
      <c r="F108" s="5"/>
      <c r="G108" s="5"/>
      <c r="H108" s="5"/>
      <c r="I108" s="5"/>
    </row>
    <row r="109" spans="2:9" ht="12.75">
      <c r="B109" s="5"/>
      <c r="C109" s="5"/>
      <c r="D109" s="5"/>
      <c r="E109" s="5"/>
      <c r="F109" s="5"/>
      <c r="G109" s="5"/>
      <c r="H109" s="5"/>
      <c r="I109" s="5"/>
    </row>
    <row r="110" spans="2:9" ht="12.75">
      <c r="B110" s="5"/>
      <c r="C110" s="5"/>
      <c r="D110" s="5"/>
      <c r="E110" s="5"/>
      <c r="F110" s="5"/>
      <c r="G110" s="5"/>
      <c r="H110" s="5"/>
      <c r="I110" s="5"/>
    </row>
    <row r="111" spans="2:9" ht="12.75">
      <c r="B111" s="5"/>
      <c r="C111" s="5"/>
      <c r="D111" s="5"/>
      <c r="E111" s="5"/>
      <c r="F111" s="5"/>
      <c r="G111" s="5"/>
      <c r="H111" s="5"/>
      <c r="I111" s="5"/>
    </row>
    <row r="112" spans="2:9" ht="12.75">
      <c r="B112" s="5"/>
      <c r="C112" s="5"/>
      <c r="D112" s="5"/>
      <c r="E112" s="5"/>
      <c r="F112" s="5"/>
      <c r="G112" s="5"/>
      <c r="H112" s="5"/>
      <c r="I112" s="5"/>
    </row>
    <row r="113" spans="2:9" ht="12.75">
      <c r="B113" s="5"/>
      <c r="D113" s="5"/>
      <c r="E113" s="5"/>
      <c r="F113" s="5"/>
      <c r="G113" s="5"/>
      <c r="H113" s="5"/>
      <c r="I113" s="5"/>
    </row>
  </sheetData>
  <mergeCells count="5">
    <mergeCell ref="F9:G9"/>
    <mergeCell ref="H9:I9"/>
    <mergeCell ref="B4:I4"/>
    <mergeCell ref="B1:I1"/>
    <mergeCell ref="B2:I2"/>
  </mergeCells>
  <printOptions horizontalCentered="1" verticalCentered="1"/>
  <pageMargins left="0.75" right="0" top="1" bottom="1" header="0" footer="0"/>
  <pageSetup fitToHeight="1" fitToWidth="1" orientation="portrait" paperSize="9" r:id="rId1"/>
  <headerFooter alignWithMargins="0">
    <oddHeader>&amp;R&amp;"Antique Olive,Regular"&amp;8EKRAN Announcement 31 Mar 2000</oddHeader>
    <oddFooter>&amp;L&amp;"Antique Olive,Regular"&amp;8sk/vg&amp;R&amp;"Antique Olive,Regular"&amp;8&amp;T&amp;D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77"/>
  <sheetViews>
    <sheetView workbookViewId="0" topLeftCell="A33">
      <selection activeCell="F46" sqref="F46"/>
    </sheetView>
  </sheetViews>
  <sheetFormatPr defaultColWidth="9.140625" defaultRowHeight="12.75"/>
  <cols>
    <col min="1" max="1" width="9.140625" style="2" customWidth="1"/>
    <col min="2" max="2" width="3.00390625" style="2" customWidth="1"/>
    <col min="3" max="3" width="2.140625" style="2" customWidth="1"/>
    <col min="4" max="4" width="29.7109375" style="2" customWidth="1"/>
    <col min="5" max="5" width="4.421875" style="2" customWidth="1"/>
    <col min="6" max="6" width="13.57421875" style="2" bestFit="1" customWidth="1"/>
    <col min="7" max="7" width="17.7109375" style="2" bestFit="1" customWidth="1"/>
    <col min="8" max="8" width="10.00390625" style="2" bestFit="1" customWidth="1"/>
    <col min="9" max="9" width="15.7109375" style="2" customWidth="1"/>
    <col min="10" max="10" width="9.140625" style="2" customWidth="1"/>
    <col min="11" max="11" width="10.00390625" style="2" bestFit="1" customWidth="1"/>
    <col min="12" max="16384" width="9.140625" style="2" customWidth="1"/>
  </cols>
  <sheetData>
    <row r="1" spans="2:9" ht="12.75">
      <c r="B1" s="5"/>
      <c r="C1" s="5"/>
      <c r="D1" s="5"/>
      <c r="E1" s="5"/>
      <c r="F1" s="12"/>
      <c r="G1" s="12"/>
      <c r="H1" s="12"/>
      <c r="I1" s="12"/>
    </row>
    <row r="2" spans="2:9" ht="12.75">
      <c r="B2" s="1" t="s">
        <v>116</v>
      </c>
      <c r="C2" s="5"/>
      <c r="D2" s="5"/>
      <c r="E2" s="5"/>
      <c r="F2" s="12"/>
      <c r="G2" s="12"/>
      <c r="H2" s="12"/>
      <c r="I2" s="12"/>
    </row>
    <row r="3" spans="2:9" ht="12.75">
      <c r="B3" s="1" t="s">
        <v>194</v>
      </c>
      <c r="C3" s="5"/>
      <c r="D3" s="5"/>
      <c r="E3" s="5"/>
      <c r="F3" s="12"/>
      <c r="G3" s="12"/>
      <c r="H3" s="12"/>
      <c r="I3" s="12"/>
    </row>
    <row r="4" spans="2:9" s="35" customFormat="1" ht="11.25">
      <c r="B4" s="34"/>
      <c r="F4" s="17" t="s">
        <v>86</v>
      </c>
      <c r="G4" s="17" t="s">
        <v>48</v>
      </c>
      <c r="H4" s="36"/>
      <c r="I4" s="36"/>
    </row>
    <row r="5" spans="6:9" s="35" customFormat="1" ht="11.25">
      <c r="F5" s="19" t="s">
        <v>85</v>
      </c>
      <c r="G5" s="19" t="s">
        <v>88</v>
      </c>
      <c r="H5" s="36"/>
      <c r="I5" s="36"/>
    </row>
    <row r="6" spans="6:9" s="35" customFormat="1" ht="11.25">
      <c r="F6" s="19" t="s">
        <v>47</v>
      </c>
      <c r="G6" s="19" t="s">
        <v>87</v>
      </c>
      <c r="H6" s="36"/>
      <c r="I6" s="36"/>
    </row>
    <row r="7" spans="6:9" s="35" customFormat="1" ht="11.25">
      <c r="F7" s="31" t="s">
        <v>195</v>
      </c>
      <c r="G7" s="31" t="s">
        <v>183</v>
      </c>
      <c r="H7" s="36"/>
      <c r="I7" s="36"/>
    </row>
    <row r="8" spans="6:9" s="35" customFormat="1" ht="11.25">
      <c r="F8" s="20" t="s">
        <v>9</v>
      </c>
      <c r="G8" s="20" t="s">
        <v>9</v>
      </c>
      <c r="H8" s="36"/>
      <c r="I8" s="36"/>
    </row>
    <row r="9" spans="6:9" ht="12.75">
      <c r="F9" s="18"/>
      <c r="G9" s="18"/>
      <c r="H9" s="18"/>
      <c r="I9" s="18"/>
    </row>
    <row r="10" spans="2:9" ht="12.75">
      <c r="B10" s="4" t="s">
        <v>10</v>
      </c>
      <c r="C10" s="5" t="s">
        <v>49</v>
      </c>
      <c r="D10" s="5"/>
      <c r="E10" s="5"/>
      <c r="F10" s="12">
        <v>204119</v>
      </c>
      <c r="G10" s="12">
        <v>213295</v>
      </c>
      <c r="H10" s="12"/>
      <c r="I10" s="12"/>
    </row>
    <row r="11" spans="2:9" ht="12.75">
      <c r="B11" s="4" t="s">
        <v>17</v>
      </c>
      <c r="C11" s="5" t="s">
        <v>50</v>
      </c>
      <c r="D11" s="5"/>
      <c r="E11" s="5"/>
      <c r="F11" s="12">
        <v>39940</v>
      </c>
      <c r="G11" s="12">
        <v>56320</v>
      </c>
      <c r="H11" s="12"/>
      <c r="I11" s="12"/>
    </row>
    <row r="12" spans="2:9" ht="12.75">
      <c r="B12" s="4" t="s">
        <v>44</v>
      </c>
      <c r="C12" s="5" t="s">
        <v>121</v>
      </c>
      <c r="D12" s="5"/>
      <c r="E12" s="5"/>
      <c r="F12" s="12">
        <v>559937</v>
      </c>
      <c r="G12" s="12">
        <v>559934</v>
      </c>
      <c r="H12" s="12"/>
      <c r="I12" s="12"/>
    </row>
    <row r="13" spans="2:9" ht="12.75">
      <c r="B13" s="4" t="s">
        <v>52</v>
      </c>
      <c r="C13" s="5" t="s">
        <v>118</v>
      </c>
      <c r="D13" s="5"/>
      <c r="E13" s="5"/>
      <c r="F13" s="12">
        <v>30578</v>
      </c>
      <c r="G13" s="12">
        <v>26365</v>
      </c>
      <c r="H13" s="12"/>
      <c r="I13" s="12"/>
    </row>
    <row r="14" spans="2:9" ht="12.75">
      <c r="B14" s="4" t="s">
        <v>53</v>
      </c>
      <c r="C14" s="5" t="s">
        <v>51</v>
      </c>
      <c r="D14" s="5"/>
      <c r="E14" s="5"/>
      <c r="F14" s="12">
        <v>1</v>
      </c>
      <c r="G14" s="12">
        <v>0</v>
      </c>
      <c r="H14" s="12"/>
      <c r="I14" s="12"/>
    </row>
    <row r="15" spans="2:9" ht="12.75">
      <c r="B15" s="5"/>
      <c r="C15" s="5"/>
      <c r="D15" s="5"/>
      <c r="E15" s="5"/>
      <c r="F15" s="21">
        <f>SUM(F10:F14)</f>
        <v>834575</v>
      </c>
      <c r="G15" s="21">
        <f>SUM(G10:G14)</f>
        <v>855914</v>
      </c>
      <c r="H15" s="12"/>
      <c r="I15" s="12"/>
    </row>
    <row r="16" spans="2:9" ht="12.75">
      <c r="B16" s="5"/>
      <c r="C16" s="5"/>
      <c r="D16" s="5"/>
      <c r="E16" s="5"/>
      <c r="F16" s="12"/>
      <c r="G16" s="12"/>
      <c r="H16" s="12"/>
      <c r="I16" s="12"/>
    </row>
    <row r="17" spans="2:9" ht="12.75">
      <c r="B17" s="4" t="s">
        <v>58</v>
      </c>
      <c r="C17" s="5" t="s">
        <v>54</v>
      </c>
      <c r="D17" s="5"/>
      <c r="E17" s="5"/>
      <c r="F17" s="12"/>
      <c r="G17" s="12"/>
      <c r="H17" s="12"/>
      <c r="I17" s="12"/>
    </row>
    <row r="18" spans="2:9" ht="12.75">
      <c r="B18" s="5"/>
      <c r="C18" s="5"/>
      <c r="D18" s="5" t="s">
        <v>55</v>
      </c>
      <c r="E18" s="5"/>
      <c r="F18" s="22">
        <v>95</v>
      </c>
      <c r="G18" s="23">
        <v>412</v>
      </c>
      <c r="H18" s="12"/>
      <c r="I18" s="12"/>
    </row>
    <row r="19" spans="2:9" ht="12.75">
      <c r="B19" s="5"/>
      <c r="C19" s="5"/>
      <c r="D19" s="5" t="s">
        <v>56</v>
      </c>
      <c r="E19" s="5"/>
      <c r="F19" s="24">
        <v>68368</v>
      </c>
      <c r="G19" s="25">
        <v>69187</v>
      </c>
      <c r="H19" s="12"/>
      <c r="I19" s="12"/>
    </row>
    <row r="20" spans="2:9" ht="12.75">
      <c r="B20" s="5"/>
      <c r="C20" s="5"/>
      <c r="D20" s="5" t="s">
        <v>152</v>
      </c>
      <c r="E20" s="5"/>
      <c r="F20" s="24">
        <v>135000</v>
      </c>
      <c r="G20" s="25">
        <v>135000</v>
      </c>
      <c r="H20" s="12"/>
      <c r="I20" s="12"/>
    </row>
    <row r="21" spans="2:9" ht="12.75">
      <c r="B21" s="5"/>
      <c r="C21" s="5"/>
      <c r="D21" s="5" t="s">
        <v>57</v>
      </c>
      <c r="E21" s="5"/>
      <c r="F21" s="24">
        <f>2369+3526</f>
        <v>5895</v>
      </c>
      <c r="G21" s="25">
        <f>2207+19221</f>
        <v>21428</v>
      </c>
      <c r="H21" s="12"/>
      <c r="I21" s="12"/>
    </row>
    <row r="22" spans="2:9" ht="12.75">
      <c r="B22" s="5"/>
      <c r="C22" s="5"/>
      <c r="D22" s="5" t="s">
        <v>120</v>
      </c>
      <c r="E22" s="5"/>
      <c r="F22" s="24">
        <v>34511</v>
      </c>
      <c r="G22" s="25">
        <v>22163</v>
      </c>
      <c r="H22" s="12"/>
      <c r="I22" s="12"/>
    </row>
    <row r="23" spans="2:9" ht="12.75">
      <c r="B23" s="5"/>
      <c r="C23" s="5"/>
      <c r="D23" s="5" t="s">
        <v>140</v>
      </c>
      <c r="E23" s="5"/>
      <c r="F23" s="24">
        <v>67192</v>
      </c>
      <c r="G23" s="25">
        <v>208619</v>
      </c>
      <c r="H23" s="12"/>
      <c r="I23" s="12"/>
    </row>
    <row r="24" spans="2:9" ht="12.75">
      <c r="B24" s="5"/>
      <c r="C24" s="5"/>
      <c r="D24" s="5" t="s">
        <v>138</v>
      </c>
      <c r="E24" s="5"/>
      <c r="F24" s="24">
        <f>636263-410</f>
        <v>635853</v>
      </c>
      <c r="G24" s="25">
        <f>609403-1074</f>
        <v>608329</v>
      </c>
      <c r="H24" s="12"/>
      <c r="I24" s="12"/>
    </row>
    <row r="25" spans="2:9" ht="12.75">
      <c r="B25" s="5"/>
      <c r="C25" s="5"/>
      <c r="D25" s="5"/>
      <c r="E25" s="5"/>
      <c r="F25" s="26">
        <f>SUM(F18:F24)</f>
        <v>946914</v>
      </c>
      <c r="G25" s="27">
        <f>SUM(G18:G24)</f>
        <v>1065138</v>
      </c>
      <c r="H25" s="12"/>
      <c r="I25" s="12"/>
    </row>
    <row r="26" spans="2:9" ht="12.75">
      <c r="B26" s="4" t="s">
        <v>64</v>
      </c>
      <c r="C26" s="5" t="s">
        <v>59</v>
      </c>
      <c r="D26" s="5"/>
      <c r="E26" s="5"/>
      <c r="F26" s="24"/>
      <c r="G26" s="25"/>
      <c r="H26" s="12"/>
      <c r="I26" s="12"/>
    </row>
    <row r="27" spans="2:9" ht="12.75">
      <c r="B27" s="5"/>
      <c r="C27" s="5"/>
      <c r="D27" s="5" t="s">
        <v>60</v>
      </c>
      <c r="E27" s="5"/>
      <c r="F27" s="24">
        <f>10071+152139</f>
        <v>162210</v>
      </c>
      <c r="G27" s="25">
        <f>19398+231722+222+4412</f>
        <v>255754</v>
      </c>
      <c r="H27" s="12"/>
      <c r="I27" s="12"/>
    </row>
    <row r="28" spans="2:9" ht="12.75">
      <c r="B28" s="5"/>
      <c r="C28" s="5"/>
      <c r="D28" s="5" t="s">
        <v>61</v>
      </c>
      <c r="E28" s="5"/>
      <c r="F28" s="24">
        <v>62720</v>
      </c>
      <c r="G28" s="25">
        <v>69912</v>
      </c>
      <c r="H28" s="12"/>
      <c r="I28" s="12"/>
    </row>
    <row r="29" spans="2:9" ht="12.75">
      <c r="B29" s="5"/>
      <c r="C29" s="5"/>
      <c r="D29" s="5" t="s">
        <v>62</v>
      </c>
      <c r="E29" s="5"/>
      <c r="F29" s="24">
        <f>135067</f>
        <v>135067</v>
      </c>
      <c r="G29" s="25">
        <f>168092-222-4412</f>
        <v>163458</v>
      </c>
      <c r="H29" s="12"/>
      <c r="I29" s="12"/>
    </row>
    <row r="30" spans="2:9" ht="12.75">
      <c r="B30" s="5"/>
      <c r="C30" s="5"/>
      <c r="D30" s="5" t="s">
        <v>63</v>
      </c>
      <c r="E30" s="5"/>
      <c r="F30" s="24">
        <v>42398</v>
      </c>
      <c r="G30" s="25">
        <v>41870</v>
      </c>
      <c r="H30" s="12"/>
      <c r="I30" s="12"/>
    </row>
    <row r="31" spans="2:9" ht="12.75">
      <c r="B31" s="5"/>
      <c r="C31" s="5"/>
      <c r="D31" s="5" t="s">
        <v>139</v>
      </c>
      <c r="E31" s="5"/>
      <c r="F31" s="24">
        <v>1175</v>
      </c>
      <c r="G31" s="25">
        <v>1175</v>
      </c>
      <c r="H31" s="12"/>
      <c r="I31" s="12"/>
    </row>
    <row r="32" spans="2:9" ht="12.75">
      <c r="B32" s="5"/>
      <c r="C32" s="5"/>
      <c r="D32" s="5"/>
      <c r="E32" s="5"/>
      <c r="F32" s="26">
        <f>SUM(F27:F31)</f>
        <v>403570</v>
      </c>
      <c r="G32" s="27">
        <f>SUM(G27:G31)</f>
        <v>532169</v>
      </c>
      <c r="H32" s="12"/>
      <c r="I32" s="12"/>
    </row>
    <row r="33" spans="2:9" ht="12.75">
      <c r="B33" s="4" t="s">
        <v>66</v>
      </c>
      <c r="C33" s="5" t="s">
        <v>65</v>
      </c>
      <c r="D33" s="5"/>
      <c r="E33" s="5"/>
      <c r="F33" s="12">
        <f>+F25-F32</f>
        <v>543344</v>
      </c>
      <c r="G33" s="12">
        <f>+G25-G32</f>
        <v>532969</v>
      </c>
      <c r="H33" s="12"/>
      <c r="I33" s="12"/>
    </row>
    <row r="34" spans="2:9" ht="13.5" thickBot="1">
      <c r="B34" s="5"/>
      <c r="C34" s="5"/>
      <c r="D34" s="5"/>
      <c r="E34" s="5"/>
      <c r="F34" s="28">
        <f>+F15+F33</f>
        <v>1377919</v>
      </c>
      <c r="G34" s="28">
        <f>+G15+G33</f>
        <v>1388883</v>
      </c>
      <c r="H34" s="12"/>
      <c r="I34" s="12"/>
    </row>
    <row r="35" spans="2:9" ht="13.5" thickTop="1">
      <c r="B35" s="4" t="s">
        <v>72</v>
      </c>
      <c r="C35" s="5" t="s">
        <v>67</v>
      </c>
      <c r="D35" s="5"/>
      <c r="E35" s="5"/>
      <c r="F35" s="12"/>
      <c r="G35" s="12"/>
      <c r="H35" s="12"/>
      <c r="I35" s="12"/>
    </row>
    <row r="36" spans="2:9" ht="12.75">
      <c r="B36" s="5"/>
      <c r="C36" s="5"/>
      <c r="D36" s="5" t="s">
        <v>68</v>
      </c>
      <c r="E36" s="5"/>
      <c r="F36" s="12">
        <f>525720-15</f>
        <v>525705</v>
      </c>
      <c r="G36" s="12">
        <v>514525</v>
      </c>
      <c r="H36" s="12"/>
      <c r="I36" s="12"/>
    </row>
    <row r="37" spans="2:9" ht="12.75">
      <c r="B37" s="5"/>
      <c r="C37" s="5"/>
      <c r="D37" s="5" t="s">
        <v>69</v>
      </c>
      <c r="E37" s="5"/>
      <c r="F37" s="12"/>
      <c r="G37" s="12"/>
      <c r="H37" s="12"/>
      <c r="I37" s="12"/>
    </row>
    <row r="38" spans="2:9" ht="12.75">
      <c r="B38" s="5"/>
      <c r="C38" s="5"/>
      <c r="D38" s="5" t="s">
        <v>70</v>
      </c>
      <c r="E38" s="5"/>
      <c r="F38" s="12">
        <f>1186931+15</f>
        <v>1186946</v>
      </c>
      <c r="G38" s="12">
        <v>1185065</v>
      </c>
      <c r="H38" s="12"/>
      <c r="I38" s="12"/>
    </row>
    <row r="39" spans="2:9" ht="12.75">
      <c r="B39" s="5"/>
      <c r="C39" s="5"/>
      <c r="D39" s="5" t="s">
        <v>216</v>
      </c>
      <c r="E39" s="5"/>
      <c r="F39" s="12">
        <v>-381324</v>
      </c>
      <c r="G39" s="12">
        <v>-341588</v>
      </c>
      <c r="H39" s="12"/>
      <c r="I39" s="12"/>
    </row>
    <row r="40" spans="2:9" ht="12.75">
      <c r="B40" s="5"/>
      <c r="C40" s="5"/>
      <c r="D40" s="5" t="s">
        <v>71</v>
      </c>
      <c r="E40" s="5"/>
      <c r="F40" s="12">
        <f>615-187</f>
        <v>428</v>
      </c>
      <c r="G40" s="12">
        <f>3533</f>
        <v>3533</v>
      </c>
      <c r="H40" s="12"/>
      <c r="I40" s="12"/>
    </row>
    <row r="41" spans="2:9" ht="12.75">
      <c r="B41" s="5"/>
      <c r="C41" s="5"/>
      <c r="D41" s="5"/>
      <c r="E41" s="5"/>
      <c r="F41" s="12"/>
      <c r="G41" s="12"/>
      <c r="H41" s="12"/>
      <c r="I41" s="12"/>
    </row>
    <row r="42" spans="2:9" ht="12.75">
      <c r="B42" s="4" t="s">
        <v>74</v>
      </c>
      <c r="C42" s="5" t="s">
        <v>73</v>
      </c>
      <c r="D42" s="5"/>
      <c r="E42" s="5"/>
      <c r="F42" s="12">
        <v>10730</v>
      </c>
      <c r="G42" s="12">
        <v>10730</v>
      </c>
      <c r="H42" s="5"/>
      <c r="I42" s="5"/>
    </row>
    <row r="43" spans="2:9" ht="12.75">
      <c r="B43" s="4" t="s">
        <v>75</v>
      </c>
      <c r="C43" s="5" t="s">
        <v>217</v>
      </c>
      <c r="D43" s="5"/>
      <c r="E43" s="5"/>
      <c r="F43" s="12">
        <v>6490</v>
      </c>
      <c r="G43" s="12">
        <v>6490</v>
      </c>
      <c r="H43" s="5"/>
      <c r="I43" s="5"/>
    </row>
    <row r="44" spans="2:9" ht="12.75">
      <c r="B44" s="4" t="s">
        <v>76</v>
      </c>
      <c r="C44" s="5" t="s">
        <v>119</v>
      </c>
      <c r="D44" s="5"/>
      <c r="E44" s="5"/>
      <c r="F44" s="12">
        <v>28944</v>
      </c>
      <c r="G44" s="12">
        <v>10128</v>
      </c>
      <c r="H44" s="5"/>
      <c r="I44" s="5"/>
    </row>
    <row r="45" spans="2:9" ht="13.5" thickBot="1">
      <c r="B45" s="5"/>
      <c r="C45" s="5"/>
      <c r="D45" s="5"/>
      <c r="E45" s="5"/>
      <c r="F45" s="28">
        <f>SUM(F36:F44)</f>
        <v>1377919</v>
      </c>
      <c r="G45" s="28">
        <f>SUM(G36:G44)</f>
        <v>1388883</v>
      </c>
      <c r="H45" s="5"/>
      <c r="I45" s="5"/>
    </row>
    <row r="46" spans="2:9" ht="13.5" thickTop="1">
      <c r="B46" s="4" t="s">
        <v>76</v>
      </c>
      <c r="C46" s="5" t="s">
        <v>77</v>
      </c>
      <c r="D46" s="5"/>
      <c r="E46" s="5" t="s">
        <v>46</v>
      </c>
      <c r="F46" s="29">
        <f>(F36+F38+F39+F40-F14)/F36*100</f>
        <v>253.32724626929553</v>
      </c>
      <c r="G46" s="29">
        <f>(G36+G38+G39+G40-G14)/G36*100</f>
        <v>264.6197949565133</v>
      </c>
      <c r="H46" s="5"/>
      <c r="I46" s="5"/>
    </row>
    <row r="47" spans="2:9" ht="12.75">
      <c r="B47" s="5"/>
      <c r="C47" s="5"/>
      <c r="D47" s="5"/>
      <c r="E47" s="5"/>
      <c r="F47" s="12"/>
      <c r="G47" s="12"/>
      <c r="H47" s="5"/>
      <c r="I47" s="5"/>
    </row>
    <row r="48" spans="2:9" ht="12.75">
      <c r="B48" s="5"/>
      <c r="C48" s="5"/>
      <c r="D48" s="5"/>
      <c r="E48" s="5"/>
      <c r="F48" s="12"/>
      <c r="G48" s="12"/>
      <c r="H48" s="5"/>
      <c r="I48" s="5"/>
    </row>
    <row r="49" spans="2:9" ht="12.75">
      <c r="B49" s="5"/>
      <c r="C49" s="5"/>
      <c r="D49" s="5"/>
      <c r="E49" s="5"/>
      <c r="F49" s="5"/>
      <c r="G49" s="5"/>
      <c r="H49" s="5"/>
      <c r="I49" s="5"/>
    </row>
    <row r="50" spans="2:9" ht="12.75">
      <c r="B50" s="5"/>
      <c r="C50" s="5"/>
      <c r="D50" s="5"/>
      <c r="E50" s="5"/>
      <c r="F50" s="5"/>
      <c r="G50" s="5"/>
      <c r="H50" s="5"/>
      <c r="I50" s="5"/>
    </row>
    <row r="51" spans="2:9" ht="12.75">
      <c r="B51" s="5"/>
      <c r="C51" s="5"/>
      <c r="D51" s="5"/>
      <c r="E51" s="5"/>
      <c r="F51" s="5"/>
      <c r="G51" s="5"/>
      <c r="H51" s="5"/>
      <c r="I51" s="5"/>
    </row>
    <row r="52" spans="2:9" ht="12.75">
      <c r="B52" s="5"/>
      <c r="C52" s="5"/>
      <c r="D52" s="5"/>
      <c r="E52" s="5"/>
      <c r="F52" s="5"/>
      <c r="G52" s="5"/>
      <c r="H52" s="5"/>
      <c r="I52" s="5"/>
    </row>
    <row r="53" spans="2:9" ht="12.75">
      <c r="B53" s="5"/>
      <c r="C53" s="5"/>
      <c r="D53" s="5"/>
      <c r="E53" s="5"/>
      <c r="F53" s="5"/>
      <c r="G53" s="5"/>
      <c r="H53" s="5"/>
      <c r="I53" s="5"/>
    </row>
    <row r="54" spans="2:9" ht="12.75">
      <c r="B54" s="5"/>
      <c r="C54" s="5"/>
      <c r="D54" s="5"/>
      <c r="E54" s="5"/>
      <c r="F54" s="5"/>
      <c r="G54" s="5"/>
      <c r="H54" s="5"/>
      <c r="I54" s="5"/>
    </row>
    <row r="55" spans="2:9" ht="12.75">
      <c r="B55" s="5"/>
      <c r="C55" s="5"/>
      <c r="D55" s="5"/>
      <c r="E55" s="5"/>
      <c r="F55" s="5"/>
      <c r="G55" s="5"/>
      <c r="H55" s="5"/>
      <c r="I55" s="5"/>
    </row>
    <row r="56" spans="2:9" ht="12.75">
      <c r="B56" s="5"/>
      <c r="C56" s="5"/>
      <c r="D56" s="5"/>
      <c r="E56" s="5"/>
      <c r="F56" s="5"/>
      <c r="G56" s="5"/>
      <c r="H56" s="5"/>
      <c r="I56" s="5"/>
    </row>
    <row r="57" spans="2:9" ht="12.75">
      <c r="B57" s="5"/>
      <c r="C57" s="5"/>
      <c r="D57" s="5"/>
      <c r="E57" s="5"/>
      <c r="F57" s="5"/>
      <c r="G57" s="5"/>
      <c r="H57" s="5"/>
      <c r="I57" s="5"/>
    </row>
    <row r="58" spans="2:9" ht="12.75">
      <c r="B58" s="5"/>
      <c r="C58" s="5"/>
      <c r="D58" s="5"/>
      <c r="E58" s="5"/>
      <c r="F58" s="5"/>
      <c r="G58" s="5"/>
      <c r="H58" s="5"/>
      <c r="I58" s="5"/>
    </row>
    <row r="59" spans="2:9" ht="12.75">
      <c r="B59" s="5"/>
      <c r="C59" s="5"/>
      <c r="D59" s="5"/>
      <c r="E59" s="5"/>
      <c r="F59" s="5"/>
      <c r="G59" s="5"/>
      <c r="H59" s="5"/>
      <c r="I59" s="5"/>
    </row>
    <row r="60" spans="2:9" ht="12.75">
      <c r="B60" s="5"/>
      <c r="C60" s="5"/>
      <c r="D60" s="5"/>
      <c r="E60" s="5"/>
      <c r="F60" s="5"/>
      <c r="G60" s="5"/>
      <c r="H60" s="5"/>
      <c r="I60" s="5"/>
    </row>
    <row r="61" spans="2:9" ht="12.75">
      <c r="B61" s="5"/>
      <c r="C61" s="5"/>
      <c r="D61" s="5"/>
      <c r="E61" s="5"/>
      <c r="F61" s="5"/>
      <c r="G61" s="5"/>
      <c r="H61" s="5"/>
      <c r="I61" s="5"/>
    </row>
    <row r="62" spans="2:9" ht="12.75">
      <c r="B62" s="5"/>
      <c r="C62" s="5"/>
      <c r="D62" s="5"/>
      <c r="E62" s="5"/>
      <c r="F62" s="5"/>
      <c r="G62" s="5"/>
      <c r="H62" s="5"/>
      <c r="I62" s="5"/>
    </row>
    <row r="63" spans="2:9" ht="12.75">
      <c r="B63" s="5"/>
      <c r="C63" s="5"/>
      <c r="D63" s="5"/>
      <c r="E63" s="5"/>
      <c r="F63" s="5"/>
      <c r="G63" s="5"/>
      <c r="H63" s="5"/>
      <c r="I63" s="5"/>
    </row>
    <row r="64" spans="2:9" ht="12.75">
      <c r="B64" s="5"/>
      <c r="C64" s="5"/>
      <c r="D64" s="5"/>
      <c r="E64" s="5"/>
      <c r="F64" s="5"/>
      <c r="G64" s="5"/>
      <c r="H64" s="5"/>
      <c r="I64" s="5"/>
    </row>
    <row r="65" spans="2:9" ht="12.75">
      <c r="B65" s="5"/>
      <c r="C65" s="5"/>
      <c r="D65" s="5"/>
      <c r="E65" s="5"/>
      <c r="F65" s="5"/>
      <c r="G65" s="5"/>
      <c r="H65" s="5"/>
      <c r="I65" s="5"/>
    </row>
    <row r="66" spans="2:9" ht="12.75">
      <c r="B66" s="5"/>
      <c r="C66" s="5"/>
      <c r="D66" s="5"/>
      <c r="E66" s="5"/>
      <c r="F66" s="5"/>
      <c r="G66" s="5"/>
      <c r="H66" s="5"/>
      <c r="I66" s="5"/>
    </row>
    <row r="67" spans="2:9" ht="12.75">
      <c r="B67" s="5"/>
      <c r="C67" s="5"/>
      <c r="D67" s="5"/>
      <c r="E67" s="5"/>
      <c r="F67" s="5"/>
      <c r="G67" s="5"/>
      <c r="H67" s="5"/>
      <c r="I67" s="5"/>
    </row>
    <row r="68" spans="2:9" ht="12.75">
      <c r="B68" s="5"/>
      <c r="C68" s="5"/>
      <c r="D68" s="5"/>
      <c r="E68" s="5"/>
      <c r="F68" s="5"/>
      <c r="G68" s="5"/>
      <c r="H68" s="5"/>
      <c r="I68" s="5"/>
    </row>
    <row r="69" spans="2:9" ht="12.75">
      <c r="B69" s="5"/>
      <c r="C69" s="5"/>
      <c r="D69" s="5"/>
      <c r="E69" s="5"/>
      <c r="F69" s="5"/>
      <c r="G69" s="5"/>
      <c r="H69" s="5"/>
      <c r="I69" s="5"/>
    </row>
    <row r="70" spans="2:9" ht="12.75">
      <c r="B70" s="5"/>
      <c r="C70" s="5"/>
      <c r="D70" s="5"/>
      <c r="E70" s="5"/>
      <c r="F70" s="5"/>
      <c r="G70" s="5"/>
      <c r="H70" s="5"/>
      <c r="I70" s="5"/>
    </row>
    <row r="71" spans="2:9" ht="12.75">
      <c r="B71" s="5"/>
      <c r="C71" s="5"/>
      <c r="D71" s="5"/>
      <c r="E71" s="5"/>
      <c r="F71" s="5"/>
      <c r="G71" s="5"/>
      <c r="H71" s="5"/>
      <c r="I71" s="5"/>
    </row>
    <row r="72" spans="2:9" ht="12.75">
      <c r="B72" s="5"/>
      <c r="C72" s="5"/>
      <c r="D72" s="5"/>
      <c r="E72" s="5"/>
      <c r="F72" s="5"/>
      <c r="G72" s="5"/>
      <c r="H72" s="5"/>
      <c r="I72" s="5"/>
    </row>
    <row r="73" spans="2:9" ht="12.75">
      <c r="B73" s="5"/>
      <c r="C73" s="5"/>
      <c r="D73" s="5"/>
      <c r="E73" s="5"/>
      <c r="F73" s="5"/>
      <c r="G73" s="5"/>
      <c r="H73" s="5"/>
      <c r="I73" s="5"/>
    </row>
    <row r="74" spans="2:9" ht="12.75">
      <c r="B74" s="5"/>
      <c r="C74" s="5"/>
      <c r="D74" s="5"/>
      <c r="E74" s="5"/>
      <c r="F74" s="5"/>
      <c r="G74" s="5"/>
      <c r="H74" s="5"/>
      <c r="I74" s="5"/>
    </row>
    <row r="75" spans="2:9" ht="12.75">
      <c r="B75" s="5"/>
      <c r="C75" s="5"/>
      <c r="D75" s="5"/>
      <c r="E75" s="5"/>
      <c r="F75" s="5"/>
      <c r="G75" s="5"/>
      <c r="H75" s="5"/>
      <c r="I75" s="5"/>
    </row>
    <row r="76" spans="2:9" ht="12.75">
      <c r="B76" s="5"/>
      <c r="C76" s="5"/>
      <c r="D76" s="5"/>
      <c r="E76" s="5"/>
      <c r="F76" s="5"/>
      <c r="G76" s="5"/>
      <c r="H76" s="5"/>
      <c r="I76" s="5"/>
    </row>
    <row r="77" spans="2:9" ht="12.75">
      <c r="B77" s="5"/>
      <c r="C77" s="5"/>
      <c r="D77" s="5"/>
      <c r="E77" s="5"/>
      <c r="F77" s="5"/>
      <c r="G77" s="5"/>
      <c r="H77" s="5"/>
      <c r="I77" s="5"/>
    </row>
  </sheetData>
  <printOptions horizontalCentered="1" verticalCentered="1"/>
  <pageMargins left="0.75" right="0" top="1" bottom="1" header="0" footer="0"/>
  <pageSetup fitToHeight="1" fitToWidth="1" orientation="portrait" paperSize="9" r:id="rId1"/>
  <headerFooter alignWithMargins="0">
    <oddHeader>&amp;R&amp;"Antique Olive,Regular"&amp;8EKRAN Announcement 31 Mar 2000</oddHeader>
    <oddFooter>&amp;L&amp;"Antique Olive,Regular"&amp;8sk/vg&amp;R&amp;"Antique Olive,Regular"&amp;8&amp;T&amp;D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75"/>
  <sheetViews>
    <sheetView workbookViewId="0" topLeftCell="A48">
      <selection activeCell="B2" sqref="B2:H51"/>
    </sheetView>
  </sheetViews>
  <sheetFormatPr defaultColWidth="9.140625" defaultRowHeight="12.75"/>
  <cols>
    <col min="1" max="1" width="9.140625" style="2" customWidth="1"/>
    <col min="2" max="2" width="3.00390625" style="2" customWidth="1"/>
    <col min="3" max="3" width="2.140625" style="2" customWidth="1"/>
    <col min="4" max="4" width="41.28125" style="2" bestFit="1" customWidth="1"/>
    <col min="5" max="5" width="4.421875" style="2" customWidth="1"/>
    <col min="6" max="6" width="13.57421875" style="2" bestFit="1" customWidth="1"/>
    <col min="7" max="7" width="17.7109375" style="2" bestFit="1" customWidth="1"/>
    <col min="8" max="8" width="10.00390625" style="2" bestFit="1" customWidth="1"/>
    <col min="9" max="9" width="15.7109375" style="2" customWidth="1"/>
    <col min="10" max="10" width="9.140625" style="2" customWidth="1"/>
    <col min="11" max="11" width="10.00390625" style="2" bestFit="1" customWidth="1"/>
    <col min="12" max="16384" width="9.140625" style="2" customWidth="1"/>
  </cols>
  <sheetData>
    <row r="1" spans="2:9" ht="12.75">
      <c r="B1" s="5"/>
      <c r="C1" s="5"/>
      <c r="D1" s="5"/>
      <c r="E1" s="5"/>
      <c r="F1" s="12"/>
      <c r="G1" s="12"/>
      <c r="H1" s="5"/>
      <c r="I1" s="5"/>
    </row>
    <row r="2" spans="2:9" ht="12.75">
      <c r="B2" s="30" t="s">
        <v>78</v>
      </c>
      <c r="C2" s="5"/>
      <c r="D2" s="5"/>
      <c r="E2" s="5"/>
      <c r="F2" s="12"/>
      <c r="G2" s="12"/>
      <c r="H2" s="5"/>
      <c r="I2" s="5"/>
    </row>
    <row r="3" spans="2:9" ht="12.75">
      <c r="B3" s="4" t="s">
        <v>10</v>
      </c>
      <c r="C3" s="30" t="s">
        <v>79</v>
      </c>
      <c r="D3" s="5"/>
      <c r="E3" s="5"/>
      <c r="F3" s="12"/>
      <c r="G3" s="12"/>
      <c r="H3" s="5"/>
      <c r="I3" s="5"/>
    </row>
    <row r="4" spans="2:9" ht="12.75">
      <c r="B4" s="5"/>
      <c r="C4" s="5" t="s">
        <v>196</v>
      </c>
      <c r="D4" s="5"/>
      <c r="E4" s="5"/>
      <c r="F4" s="12"/>
      <c r="G4" s="12"/>
      <c r="H4" s="5"/>
      <c r="I4" s="5"/>
    </row>
    <row r="5" spans="2:9" ht="12.75">
      <c r="B5" s="5"/>
      <c r="C5" s="5" t="s">
        <v>92</v>
      </c>
      <c r="D5" s="5"/>
      <c r="E5" s="5"/>
      <c r="F5" s="12"/>
      <c r="G5" s="12"/>
      <c r="H5" s="5"/>
      <c r="I5" s="5"/>
    </row>
    <row r="6" spans="2:9" ht="12.75">
      <c r="B6" s="5"/>
      <c r="C6" s="5" t="s">
        <v>93</v>
      </c>
      <c r="D6" s="5"/>
      <c r="E6" s="5"/>
      <c r="F6" s="12"/>
      <c r="G6" s="12"/>
      <c r="H6" s="5"/>
      <c r="I6" s="5"/>
    </row>
    <row r="7" spans="2:9" ht="12.75">
      <c r="B7" s="5"/>
      <c r="C7" s="5"/>
      <c r="D7" s="5"/>
      <c r="E7" s="5"/>
      <c r="F7" s="12"/>
      <c r="G7" s="12"/>
      <c r="H7" s="5"/>
      <c r="I7" s="5"/>
    </row>
    <row r="8" spans="2:9" ht="12.75">
      <c r="B8" s="4" t="s">
        <v>17</v>
      </c>
      <c r="C8" s="30" t="s">
        <v>81</v>
      </c>
      <c r="D8" s="5"/>
      <c r="E8" s="5"/>
      <c r="F8" s="12"/>
      <c r="G8" s="12"/>
      <c r="H8" s="5"/>
      <c r="I8" s="5"/>
    </row>
    <row r="9" spans="2:9" ht="12.75">
      <c r="B9" s="5"/>
      <c r="C9" s="5" t="s">
        <v>95</v>
      </c>
      <c r="D9" s="5"/>
      <c r="E9" s="5"/>
      <c r="F9" s="12"/>
      <c r="G9" s="12"/>
      <c r="H9" s="5"/>
      <c r="I9" s="5"/>
    </row>
    <row r="10" spans="2:9" ht="12.75">
      <c r="B10" s="5"/>
      <c r="C10" s="5"/>
      <c r="D10" s="5"/>
      <c r="E10" s="5"/>
      <c r="F10" s="12"/>
      <c r="G10" s="12"/>
      <c r="H10" s="5"/>
      <c r="I10" s="5"/>
    </row>
    <row r="11" spans="2:9" ht="12.75">
      <c r="B11" s="4" t="s">
        <v>44</v>
      </c>
      <c r="C11" s="30" t="s">
        <v>80</v>
      </c>
      <c r="D11" s="5"/>
      <c r="E11" s="5"/>
      <c r="F11" s="12"/>
      <c r="G11" s="12"/>
      <c r="H11" s="5"/>
      <c r="I11" s="5"/>
    </row>
    <row r="12" spans="2:9" ht="12.75">
      <c r="B12" s="5"/>
      <c r="C12" s="5" t="s">
        <v>94</v>
      </c>
      <c r="D12" s="5"/>
      <c r="E12" s="5"/>
      <c r="F12" s="12"/>
      <c r="G12" s="12"/>
      <c r="H12" s="5"/>
      <c r="I12" s="5"/>
    </row>
    <row r="13" spans="2:9" ht="12.75">
      <c r="B13" s="5"/>
      <c r="C13" s="5"/>
      <c r="D13" s="5"/>
      <c r="E13" s="5"/>
      <c r="F13" s="12"/>
      <c r="G13" s="12"/>
      <c r="H13" s="5"/>
      <c r="I13" s="5"/>
    </row>
    <row r="14" spans="2:9" ht="12.75">
      <c r="B14" s="4" t="s">
        <v>52</v>
      </c>
      <c r="C14" s="30" t="s">
        <v>36</v>
      </c>
      <c r="D14" s="5"/>
      <c r="E14" s="5"/>
      <c r="F14" s="12"/>
      <c r="G14" s="12"/>
      <c r="H14" s="5"/>
      <c r="I14" s="5"/>
    </row>
    <row r="15" spans="2:9" ht="12.75">
      <c r="B15" s="5"/>
      <c r="C15" s="5" t="s">
        <v>122</v>
      </c>
      <c r="D15" s="5"/>
      <c r="E15" s="5"/>
      <c r="F15" s="12"/>
      <c r="G15" s="12"/>
      <c r="H15" s="5"/>
      <c r="I15" s="5"/>
    </row>
    <row r="16" spans="2:9" ht="15">
      <c r="B16" s="5"/>
      <c r="C16" s="5"/>
      <c r="D16" s="5"/>
      <c r="E16" s="5"/>
      <c r="F16" s="37" t="s">
        <v>195</v>
      </c>
      <c r="G16" s="37" t="s">
        <v>117</v>
      </c>
      <c r="H16" s="5"/>
      <c r="I16" s="5"/>
    </row>
    <row r="17" spans="2:9" ht="15">
      <c r="B17" s="5"/>
      <c r="C17" s="5"/>
      <c r="D17" s="5"/>
      <c r="E17" s="5"/>
      <c r="F17" s="38" t="s">
        <v>123</v>
      </c>
      <c r="G17" s="38" t="s">
        <v>123</v>
      </c>
      <c r="H17" s="5"/>
      <c r="I17" s="5"/>
    </row>
    <row r="18" spans="2:9" ht="12.75">
      <c r="B18" s="5"/>
      <c r="C18" s="5" t="s">
        <v>124</v>
      </c>
      <c r="D18" s="5"/>
      <c r="E18" s="5"/>
      <c r="F18" s="12">
        <v>0</v>
      </c>
      <c r="G18" s="12">
        <v>0</v>
      </c>
      <c r="H18" s="5"/>
      <c r="I18" s="5"/>
    </row>
    <row r="19" spans="2:9" ht="12.75">
      <c r="B19" s="5"/>
      <c r="C19" s="5" t="s">
        <v>125</v>
      </c>
      <c r="D19" s="5"/>
      <c r="E19" s="5"/>
      <c r="F19" s="12">
        <v>0</v>
      </c>
      <c r="G19" s="12">
        <v>0</v>
      </c>
      <c r="H19" s="5"/>
      <c r="I19" s="5"/>
    </row>
    <row r="20" spans="2:9" ht="12.75">
      <c r="B20" s="5"/>
      <c r="C20" s="5" t="s">
        <v>126</v>
      </c>
      <c r="D20" s="5"/>
      <c r="E20" s="5"/>
      <c r="F20" s="12">
        <v>330856</v>
      </c>
      <c r="G20" s="12">
        <v>223465</v>
      </c>
      <c r="H20" s="5"/>
      <c r="I20" s="5"/>
    </row>
    <row r="21" spans="2:9" ht="12.75">
      <c r="B21" s="5"/>
      <c r="C21" s="5" t="s">
        <v>127</v>
      </c>
      <c r="D21" s="5"/>
      <c r="E21" s="5"/>
      <c r="F21" s="12">
        <v>0</v>
      </c>
      <c r="G21" s="12">
        <v>0</v>
      </c>
      <c r="H21" s="5"/>
      <c r="I21" s="5"/>
    </row>
    <row r="22" spans="2:9" ht="13.5" thickBot="1">
      <c r="B22" s="5"/>
      <c r="C22" s="5"/>
      <c r="D22" s="5"/>
      <c r="E22" s="5"/>
      <c r="F22" s="28">
        <f>SUM(F18:F21)</f>
        <v>330856</v>
      </c>
      <c r="G22" s="28">
        <f>SUM(G18:G21)</f>
        <v>223465</v>
      </c>
      <c r="H22" s="5"/>
      <c r="I22" s="5"/>
    </row>
    <row r="23" spans="2:9" ht="13.5" thickTop="1">
      <c r="B23" s="5"/>
      <c r="C23" s="5"/>
      <c r="D23" s="5"/>
      <c r="E23" s="5"/>
      <c r="F23" s="12"/>
      <c r="G23" s="12"/>
      <c r="H23" s="5"/>
      <c r="I23" s="5"/>
    </row>
    <row r="24" spans="2:9" ht="12.75">
      <c r="B24" s="4" t="s">
        <v>53</v>
      </c>
      <c r="C24" s="30" t="s">
        <v>82</v>
      </c>
      <c r="D24" s="5"/>
      <c r="E24" s="5"/>
      <c r="F24" s="12"/>
      <c r="G24" s="12"/>
      <c r="H24" s="5"/>
      <c r="I24" s="5"/>
    </row>
    <row r="25" spans="2:9" ht="12.75">
      <c r="B25" s="5"/>
      <c r="C25" s="5" t="s">
        <v>197</v>
      </c>
      <c r="D25" s="5"/>
      <c r="E25" s="5"/>
      <c r="F25" s="12"/>
      <c r="G25" s="12"/>
      <c r="H25" s="5"/>
      <c r="I25" s="5"/>
    </row>
    <row r="26" spans="2:9" ht="12.75">
      <c r="B26" s="5"/>
      <c r="C26" s="5"/>
      <c r="D26" s="5"/>
      <c r="E26" s="5"/>
      <c r="F26" s="12"/>
      <c r="G26" s="12"/>
      <c r="H26" s="5"/>
      <c r="I26" s="5"/>
    </row>
    <row r="27" spans="2:9" ht="12.75">
      <c r="B27" s="4" t="s">
        <v>58</v>
      </c>
      <c r="C27" s="30" t="s">
        <v>96</v>
      </c>
      <c r="D27" s="5"/>
      <c r="E27" s="5"/>
      <c r="F27" s="12"/>
      <c r="G27" s="12"/>
      <c r="H27" s="5"/>
      <c r="I27" s="5"/>
    </row>
    <row r="28" spans="2:9" ht="12.75">
      <c r="B28" s="5"/>
      <c r="C28" s="5" t="s">
        <v>184</v>
      </c>
      <c r="D28" s="5"/>
      <c r="E28" s="5"/>
      <c r="F28" s="12"/>
      <c r="G28" s="12"/>
      <c r="H28" s="5"/>
      <c r="I28" s="5"/>
    </row>
    <row r="29" spans="2:9" ht="12.75">
      <c r="B29" s="5"/>
      <c r="C29" s="5" t="s">
        <v>198</v>
      </c>
      <c r="D29" s="5"/>
      <c r="E29" s="5"/>
      <c r="F29" s="12"/>
      <c r="G29" s="12"/>
      <c r="H29" s="5"/>
      <c r="I29" s="5"/>
    </row>
    <row r="30" spans="2:9" ht="12.75">
      <c r="B30" s="5"/>
      <c r="C30" s="5"/>
      <c r="D30" s="5"/>
      <c r="E30" s="5"/>
      <c r="F30" s="12"/>
      <c r="G30" s="12"/>
      <c r="H30" s="5"/>
      <c r="I30" s="5"/>
    </row>
    <row r="31" spans="2:9" ht="12.75">
      <c r="B31" s="4" t="s">
        <v>64</v>
      </c>
      <c r="C31" s="30" t="s">
        <v>97</v>
      </c>
      <c r="D31" s="5"/>
      <c r="E31" s="5"/>
      <c r="F31" s="12"/>
      <c r="G31" s="12"/>
      <c r="H31" s="5"/>
      <c r="I31" s="5"/>
    </row>
    <row r="32" spans="2:9" ht="12.75">
      <c r="B32" s="5"/>
      <c r="C32" s="5" t="s">
        <v>199</v>
      </c>
      <c r="D32" s="5"/>
      <c r="E32" s="5"/>
      <c r="F32" s="12"/>
      <c r="G32" s="12"/>
      <c r="H32" s="5"/>
      <c r="I32" s="5"/>
    </row>
    <row r="33" spans="2:9" ht="12.75">
      <c r="B33" s="5"/>
      <c r="C33" s="5"/>
      <c r="D33" s="5"/>
      <c r="E33" s="5"/>
      <c r="F33" s="12"/>
      <c r="G33" s="12"/>
      <c r="H33" s="5"/>
      <c r="I33" s="5"/>
    </row>
    <row r="34" spans="2:9" ht="12.75">
      <c r="B34" s="4" t="s">
        <v>66</v>
      </c>
      <c r="C34" s="30" t="s">
        <v>98</v>
      </c>
      <c r="D34" s="5"/>
      <c r="E34" s="5"/>
      <c r="F34" s="12"/>
      <c r="G34" s="12"/>
      <c r="H34" s="5"/>
      <c r="I34" s="5"/>
    </row>
    <row r="35" spans="2:9" ht="12.75">
      <c r="B35" s="5"/>
      <c r="C35" s="5" t="s">
        <v>201</v>
      </c>
      <c r="D35" s="5"/>
      <c r="E35" s="5"/>
      <c r="F35" s="12"/>
      <c r="G35" s="12"/>
      <c r="H35" s="5"/>
      <c r="I35" s="5"/>
    </row>
    <row r="36" spans="2:9" ht="12.75">
      <c r="B36" s="5"/>
      <c r="C36" s="4" t="s">
        <v>200</v>
      </c>
      <c r="D36" s="5"/>
      <c r="E36" s="5"/>
      <c r="F36" s="12"/>
      <c r="G36" s="12"/>
      <c r="H36" s="5"/>
      <c r="I36" s="5"/>
    </row>
    <row r="37" spans="2:9" ht="12.75">
      <c r="B37" s="5"/>
      <c r="C37" s="5"/>
      <c r="D37" s="5"/>
      <c r="E37" s="5"/>
      <c r="F37" s="12"/>
      <c r="G37" s="12"/>
      <c r="H37" s="5"/>
      <c r="I37" s="5"/>
    </row>
    <row r="38" spans="2:9" ht="12.75">
      <c r="B38" s="4" t="s">
        <v>72</v>
      </c>
      <c r="C38" s="30" t="s">
        <v>99</v>
      </c>
      <c r="D38" s="5"/>
      <c r="E38" s="5"/>
      <c r="F38" s="12"/>
      <c r="G38" s="12"/>
      <c r="H38" s="5"/>
      <c r="I38" s="5"/>
    </row>
    <row r="39" spans="2:9" ht="12.75">
      <c r="B39" s="5"/>
      <c r="C39" s="5" t="s">
        <v>173</v>
      </c>
      <c r="D39" s="5"/>
      <c r="E39" s="5"/>
      <c r="F39" s="12"/>
      <c r="G39" s="12"/>
      <c r="H39" s="5"/>
      <c r="I39" s="5"/>
    </row>
    <row r="40" spans="2:9" ht="12.75">
      <c r="B40" s="5"/>
      <c r="C40" s="5" t="s">
        <v>172</v>
      </c>
      <c r="D40" s="5"/>
      <c r="E40" s="5"/>
      <c r="F40" s="12"/>
      <c r="G40" s="12"/>
      <c r="H40" s="5"/>
      <c r="I40" s="5"/>
    </row>
    <row r="41" spans="2:9" ht="12.75">
      <c r="B41" s="5"/>
      <c r="C41" s="5" t="s">
        <v>171</v>
      </c>
      <c r="D41" s="5"/>
      <c r="E41" s="5"/>
      <c r="F41" s="12"/>
      <c r="G41" s="12"/>
      <c r="H41" s="5"/>
      <c r="I41" s="5"/>
    </row>
    <row r="42" spans="2:9" ht="12.75">
      <c r="B42" s="5"/>
      <c r="C42" s="5" t="s">
        <v>187</v>
      </c>
      <c r="D42" s="5"/>
      <c r="E42" s="5"/>
      <c r="F42" s="12"/>
      <c r="G42" s="12"/>
      <c r="H42" s="5"/>
      <c r="I42" s="5"/>
    </row>
    <row r="43" spans="2:9" ht="12.75">
      <c r="B43" s="5"/>
      <c r="C43" s="5" t="s">
        <v>174</v>
      </c>
      <c r="D43" s="5"/>
      <c r="E43" s="5"/>
      <c r="F43" s="12"/>
      <c r="G43" s="12"/>
      <c r="H43" s="5"/>
      <c r="I43" s="5"/>
    </row>
    <row r="44" spans="2:9" ht="12.75">
      <c r="B44" s="5"/>
      <c r="C44" s="5" t="s">
        <v>175</v>
      </c>
      <c r="D44" s="5"/>
      <c r="E44" s="5"/>
      <c r="F44" s="12"/>
      <c r="G44" s="12"/>
      <c r="H44" s="5"/>
      <c r="I44" s="5"/>
    </row>
    <row r="45" spans="2:9" ht="12.75">
      <c r="B45" s="5"/>
      <c r="C45" s="5" t="s">
        <v>203</v>
      </c>
      <c r="D45" s="5"/>
      <c r="E45" s="5"/>
      <c r="F45" s="12"/>
      <c r="G45" s="12"/>
      <c r="H45" s="5"/>
      <c r="I45" s="5"/>
    </row>
    <row r="46" spans="2:9" ht="12.75">
      <c r="B46" s="5"/>
      <c r="C46" s="5"/>
      <c r="D46" s="5"/>
      <c r="E46" s="5"/>
      <c r="F46" s="12"/>
      <c r="G46" s="12"/>
      <c r="H46" s="5"/>
      <c r="I46" s="5"/>
    </row>
    <row r="47" spans="2:9" ht="12.75">
      <c r="B47" s="5"/>
      <c r="C47" s="5" t="s">
        <v>176</v>
      </c>
      <c r="D47" s="5"/>
      <c r="E47" s="5"/>
      <c r="F47" s="12"/>
      <c r="G47" s="12"/>
      <c r="H47" s="5"/>
      <c r="I47" s="5"/>
    </row>
    <row r="48" spans="2:9" ht="12.75">
      <c r="B48" s="5"/>
      <c r="C48" s="5" t="s">
        <v>177</v>
      </c>
      <c r="D48" s="5"/>
      <c r="E48" s="5"/>
      <c r="F48" s="12"/>
      <c r="G48" s="12"/>
      <c r="H48" s="5"/>
      <c r="I48" s="5"/>
    </row>
    <row r="49" spans="2:9" ht="12.75">
      <c r="B49" s="5"/>
      <c r="C49" s="5" t="s">
        <v>179</v>
      </c>
      <c r="D49" s="5"/>
      <c r="E49" s="5"/>
      <c r="F49" s="12"/>
      <c r="G49" s="12"/>
      <c r="H49" s="5"/>
      <c r="I49" s="5"/>
    </row>
    <row r="50" spans="2:9" ht="12.75">
      <c r="B50" s="5"/>
      <c r="C50" s="5" t="s">
        <v>178</v>
      </c>
      <c r="D50" s="5"/>
      <c r="E50" s="5"/>
      <c r="F50" s="12"/>
      <c r="G50" s="12"/>
      <c r="H50" s="5"/>
      <c r="I50" s="5"/>
    </row>
    <row r="51" spans="2:9" ht="12.75">
      <c r="B51" s="5"/>
      <c r="C51" s="5"/>
      <c r="D51" s="5"/>
      <c r="E51" s="5"/>
      <c r="F51" s="12"/>
      <c r="G51" s="12"/>
      <c r="H51" s="5"/>
      <c r="I51" s="5"/>
    </row>
    <row r="52" spans="2:9" ht="12.75">
      <c r="B52" s="5"/>
      <c r="C52" s="5"/>
      <c r="D52" s="5"/>
      <c r="E52" s="5"/>
      <c r="F52" s="5"/>
      <c r="G52" s="5"/>
      <c r="H52" s="5"/>
      <c r="I52" s="5"/>
    </row>
    <row r="53" spans="2:9" ht="12.75">
      <c r="B53" s="5"/>
      <c r="C53" s="5"/>
      <c r="D53" s="5"/>
      <c r="E53" s="5"/>
      <c r="F53" s="5"/>
      <c r="G53" s="5"/>
      <c r="H53" s="5"/>
      <c r="I53" s="5"/>
    </row>
    <row r="54" spans="2:9" ht="12.75">
      <c r="B54" s="5"/>
      <c r="C54" s="5"/>
      <c r="D54" s="5"/>
      <c r="E54" s="5"/>
      <c r="F54" s="5"/>
      <c r="G54" s="5"/>
      <c r="H54" s="5"/>
      <c r="I54" s="5"/>
    </row>
    <row r="55" spans="2:9" ht="12.75">
      <c r="B55" s="5"/>
      <c r="C55" s="5"/>
      <c r="D55" s="5"/>
      <c r="E55" s="5"/>
      <c r="F55" s="5"/>
      <c r="G55" s="5"/>
      <c r="H55" s="5"/>
      <c r="I55" s="5"/>
    </row>
    <row r="56" spans="2:9" ht="12.75">
      <c r="B56" s="5"/>
      <c r="C56" s="5"/>
      <c r="D56" s="5"/>
      <c r="E56" s="5"/>
      <c r="F56" s="5"/>
      <c r="G56" s="5"/>
      <c r="H56" s="5"/>
      <c r="I56" s="5"/>
    </row>
    <row r="57" spans="2:9" ht="12.75">
      <c r="B57" s="5"/>
      <c r="C57" s="5"/>
      <c r="D57" s="5"/>
      <c r="E57" s="5"/>
      <c r="F57" s="5"/>
      <c r="G57" s="5"/>
      <c r="H57" s="5"/>
      <c r="I57" s="5"/>
    </row>
    <row r="58" spans="2:9" ht="12.75">
      <c r="B58" s="5"/>
      <c r="C58" s="5"/>
      <c r="D58" s="5"/>
      <c r="E58" s="5"/>
      <c r="F58" s="5"/>
      <c r="G58" s="5"/>
      <c r="H58" s="5"/>
      <c r="I58" s="5"/>
    </row>
    <row r="59" spans="2:9" ht="12.75">
      <c r="B59" s="5"/>
      <c r="C59" s="5"/>
      <c r="D59" s="5"/>
      <c r="E59" s="5"/>
      <c r="F59" s="5"/>
      <c r="G59" s="5"/>
      <c r="H59" s="5"/>
      <c r="I59" s="5"/>
    </row>
    <row r="60" spans="2:9" ht="12.75">
      <c r="B60" s="5"/>
      <c r="C60" s="5"/>
      <c r="D60" s="5"/>
      <c r="E60" s="5"/>
      <c r="F60" s="5"/>
      <c r="G60" s="5"/>
      <c r="H60" s="5"/>
      <c r="I60" s="5"/>
    </row>
    <row r="61" spans="2:9" ht="12.75">
      <c r="B61" s="5"/>
      <c r="C61" s="5"/>
      <c r="D61" s="5"/>
      <c r="E61" s="5"/>
      <c r="F61" s="5"/>
      <c r="G61" s="5"/>
      <c r="H61" s="5"/>
      <c r="I61" s="5"/>
    </row>
    <row r="62" spans="2:9" ht="12.75">
      <c r="B62" s="5"/>
      <c r="C62" s="5"/>
      <c r="D62" s="5"/>
      <c r="E62" s="5"/>
      <c r="F62" s="5"/>
      <c r="G62" s="5"/>
      <c r="H62" s="5"/>
      <c r="I62" s="5"/>
    </row>
    <row r="63" spans="2:9" ht="12.75">
      <c r="B63" s="5"/>
      <c r="C63" s="5"/>
      <c r="D63" s="5"/>
      <c r="E63" s="5"/>
      <c r="F63" s="5"/>
      <c r="G63" s="5"/>
      <c r="H63" s="5"/>
      <c r="I63" s="5"/>
    </row>
    <row r="64" spans="2:9" ht="12.75">
      <c r="B64" s="5"/>
      <c r="C64" s="5"/>
      <c r="D64" s="5"/>
      <c r="E64" s="5"/>
      <c r="F64" s="5"/>
      <c r="G64" s="5"/>
      <c r="H64" s="5"/>
      <c r="I64" s="5"/>
    </row>
    <row r="65" spans="2:9" ht="12.75">
      <c r="B65" s="5"/>
      <c r="C65" s="5"/>
      <c r="D65" s="5"/>
      <c r="E65" s="5"/>
      <c r="F65" s="5"/>
      <c r="G65" s="5"/>
      <c r="H65" s="5"/>
      <c r="I65" s="5"/>
    </row>
    <row r="66" spans="2:9" ht="12.75">
      <c r="B66" s="5"/>
      <c r="C66" s="5"/>
      <c r="D66" s="5"/>
      <c r="E66" s="5"/>
      <c r="F66" s="5"/>
      <c r="G66" s="5"/>
      <c r="H66" s="5"/>
      <c r="I66" s="5"/>
    </row>
    <row r="67" spans="2:9" ht="12.75">
      <c r="B67" s="5"/>
      <c r="C67" s="5"/>
      <c r="D67" s="5"/>
      <c r="E67" s="5"/>
      <c r="F67" s="5"/>
      <c r="G67" s="5"/>
      <c r="H67" s="5"/>
      <c r="I67" s="5"/>
    </row>
    <row r="68" spans="2:9" ht="12.75">
      <c r="B68" s="5"/>
      <c r="C68" s="5"/>
      <c r="D68" s="5"/>
      <c r="E68" s="5"/>
      <c r="F68" s="5"/>
      <c r="G68" s="5"/>
      <c r="H68" s="5"/>
      <c r="I68" s="5"/>
    </row>
    <row r="69" spans="2:9" ht="12.75">
      <c r="B69" s="5"/>
      <c r="C69" s="5"/>
      <c r="D69" s="5"/>
      <c r="E69" s="5"/>
      <c r="F69" s="5"/>
      <c r="G69" s="5"/>
      <c r="H69" s="5"/>
      <c r="I69" s="5"/>
    </row>
    <row r="70" spans="2:9" ht="12.75">
      <c r="B70" s="5"/>
      <c r="C70" s="5"/>
      <c r="D70" s="5"/>
      <c r="E70" s="5"/>
      <c r="F70" s="5"/>
      <c r="G70" s="5"/>
      <c r="H70" s="5"/>
      <c r="I70" s="5"/>
    </row>
    <row r="71" spans="2:9" ht="12.75">
      <c r="B71" s="5"/>
      <c r="C71" s="5"/>
      <c r="D71" s="5"/>
      <c r="E71" s="5"/>
      <c r="F71" s="5"/>
      <c r="G71" s="5"/>
      <c r="H71" s="5"/>
      <c r="I71" s="5"/>
    </row>
    <row r="72" spans="2:9" ht="12.75">
      <c r="B72" s="5"/>
      <c r="C72" s="5"/>
      <c r="D72" s="5"/>
      <c r="E72" s="5"/>
      <c r="F72" s="5"/>
      <c r="G72" s="5"/>
      <c r="H72" s="5"/>
      <c r="I72" s="5"/>
    </row>
    <row r="73" spans="2:9" ht="12.75">
      <c r="B73" s="5"/>
      <c r="C73" s="5"/>
      <c r="D73" s="5"/>
      <c r="E73" s="5"/>
      <c r="F73" s="5"/>
      <c r="G73" s="5"/>
      <c r="H73" s="5"/>
      <c r="I73" s="5"/>
    </row>
    <row r="74" spans="2:9" ht="12.75">
      <c r="B74" s="5"/>
      <c r="C74" s="5"/>
      <c r="D74" s="5"/>
      <c r="E74" s="5"/>
      <c r="F74" s="5"/>
      <c r="G74" s="5"/>
      <c r="H74" s="5"/>
      <c r="I74" s="5"/>
    </row>
    <row r="75" spans="2:9" ht="12.75">
      <c r="B75" s="5"/>
      <c r="C75" s="5"/>
      <c r="D75" s="5"/>
      <c r="E75" s="5"/>
      <c r="F75" s="5"/>
      <c r="G75" s="5"/>
      <c r="H75" s="5"/>
      <c r="I75" s="5"/>
    </row>
  </sheetData>
  <printOptions horizontalCentered="1" verticalCentered="1"/>
  <pageMargins left="0.7480314960629921" right="0" top="0.3937007874015748" bottom="0.1968503937007874" header="0" footer="0"/>
  <pageSetup fitToHeight="1" fitToWidth="1" orientation="portrait" paperSize="9" r:id="rId1"/>
  <headerFooter alignWithMargins="0">
    <oddHeader>&amp;R&amp;"Antique Olive,Regular"&amp;8EKRAN Announcement 31 Mar 2000</oddHeader>
    <oddFooter>&amp;L&amp;"Antique Olive,Regular"&amp;8sk/vg&amp;R&amp;"Antique Olive,Regular"&amp;8&amp;T&amp;D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45"/>
  <sheetViews>
    <sheetView workbookViewId="0" topLeftCell="A39">
      <selection activeCell="C27" sqref="C27"/>
    </sheetView>
  </sheetViews>
  <sheetFormatPr defaultColWidth="9.140625" defaultRowHeight="12.75"/>
  <cols>
    <col min="1" max="1" width="9.140625" style="2" customWidth="1"/>
    <col min="2" max="2" width="3.00390625" style="2" customWidth="1"/>
    <col min="3" max="3" width="2.140625" style="2" customWidth="1"/>
    <col min="4" max="4" width="45.7109375" style="2" customWidth="1"/>
    <col min="5" max="5" width="8.140625" style="2" bestFit="1" customWidth="1"/>
    <col min="6" max="6" width="13.57421875" style="2" bestFit="1" customWidth="1"/>
    <col min="7" max="7" width="9.140625" style="2" customWidth="1"/>
    <col min="8" max="8" width="10.00390625" style="2" bestFit="1" customWidth="1"/>
    <col min="9" max="16384" width="9.140625" style="2" customWidth="1"/>
  </cols>
  <sheetData>
    <row r="1" spans="2:6" ht="12.75">
      <c r="B1" s="5"/>
      <c r="C1" s="5"/>
      <c r="D1" s="5"/>
      <c r="E1" s="5"/>
      <c r="F1" s="12"/>
    </row>
    <row r="2" spans="2:6" ht="12.75">
      <c r="B2" s="30" t="s">
        <v>78</v>
      </c>
      <c r="C2" s="5"/>
      <c r="D2" s="5"/>
      <c r="E2" s="5"/>
      <c r="F2" s="12"/>
    </row>
    <row r="3" spans="2:6" ht="12.75">
      <c r="B3" s="4" t="s">
        <v>74</v>
      </c>
      <c r="C3" s="30" t="s">
        <v>100</v>
      </c>
      <c r="D3" s="5"/>
      <c r="E3" s="5"/>
      <c r="F3" s="12"/>
    </row>
    <row r="4" spans="2:6" ht="12.75">
      <c r="B4" s="5"/>
      <c r="C4" s="5" t="s">
        <v>128</v>
      </c>
      <c r="D4" s="5"/>
      <c r="E4" s="5"/>
      <c r="F4" s="12"/>
    </row>
    <row r="5" spans="2:6" ht="12.75">
      <c r="B5" s="5"/>
      <c r="C5" s="5"/>
      <c r="D5" s="5"/>
      <c r="E5" s="5"/>
      <c r="F5" s="5"/>
    </row>
    <row r="6" spans="2:6" ht="12.75">
      <c r="B6" s="4" t="s">
        <v>75</v>
      </c>
      <c r="C6" s="30" t="s">
        <v>129</v>
      </c>
      <c r="D6" s="5"/>
      <c r="E6" s="5"/>
      <c r="F6" s="5"/>
    </row>
    <row r="7" spans="2:6" ht="12.75">
      <c r="B7" s="5"/>
      <c r="C7" s="5" t="s">
        <v>209</v>
      </c>
      <c r="D7" s="5"/>
      <c r="E7" s="5"/>
      <c r="F7" s="5"/>
    </row>
    <row r="8" spans="2:6" ht="12.75">
      <c r="B8" s="5"/>
      <c r="C8" s="5" t="s">
        <v>185</v>
      </c>
      <c r="D8" s="5"/>
      <c r="E8" s="5"/>
      <c r="F8" s="5"/>
    </row>
    <row r="9" spans="2:6" ht="12.75">
      <c r="B9" s="5"/>
      <c r="C9" s="5" t="s">
        <v>210</v>
      </c>
      <c r="D9" s="5"/>
      <c r="E9" s="5"/>
      <c r="F9" s="5"/>
    </row>
    <row r="10" spans="2:6" ht="12.75">
      <c r="B10" s="5"/>
      <c r="C10" s="5" t="s">
        <v>181</v>
      </c>
      <c r="D10" s="5"/>
      <c r="E10" s="5"/>
      <c r="F10" s="5"/>
    </row>
    <row r="11" spans="2:6" ht="12.75">
      <c r="B11" s="5"/>
      <c r="C11" s="5" t="s">
        <v>180</v>
      </c>
      <c r="D11" s="5"/>
      <c r="E11" s="5"/>
      <c r="F11" s="5"/>
    </row>
    <row r="12" spans="2:6" ht="12.75">
      <c r="B12" s="5"/>
      <c r="C12" s="5"/>
      <c r="D12" s="5"/>
      <c r="E12" s="5"/>
      <c r="F12" s="5"/>
    </row>
    <row r="13" spans="2:6" ht="12.75">
      <c r="B13" s="4" t="s">
        <v>76</v>
      </c>
      <c r="C13" s="30" t="s">
        <v>101</v>
      </c>
      <c r="D13" s="5"/>
      <c r="E13" s="5"/>
      <c r="F13" s="5"/>
    </row>
    <row r="14" spans="2:6" ht="15">
      <c r="B14" s="5"/>
      <c r="C14" s="5" t="s">
        <v>130</v>
      </c>
      <c r="D14" s="5" t="s">
        <v>131</v>
      </c>
      <c r="E14" s="37" t="s">
        <v>195</v>
      </c>
      <c r="F14" s="37" t="s">
        <v>117</v>
      </c>
    </row>
    <row r="15" spans="2:6" ht="15">
      <c r="B15" s="5"/>
      <c r="C15" s="5"/>
      <c r="D15" s="5"/>
      <c r="E15" s="38" t="s">
        <v>9</v>
      </c>
      <c r="F15" s="38" t="s">
        <v>9</v>
      </c>
    </row>
    <row r="16" spans="2:6" ht="12.75">
      <c r="B16" s="5"/>
      <c r="C16" s="5"/>
      <c r="D16" s="5" t="s">
        <v>132</v>
      </c>
      <c r="E16" s="32"/>
      <c r="F16" s="32"/>
    </row>
    <row r="17" spans="2:6" ht="12.75">
      <c r="B17" s="5"/>
      <c r="C17" s="5"/>
      <c r="D17" s="4" t="s">
        <v>134</v>
      </c>
      <c r="E17" s="13">
        <v>65843</v>
      </c>
      <c r="F17" s="13">
        <v>86016</v>
      </c>
    </row>
    <row r="18" spans="2:6" ht="12.75">
      <c r="B18" s="5"/>
      <c r="C18" s="5"/>
      <c r="D18" s="4" t="s">
        <v>135</v>
      </c>
      <c r="E18" s="13">
        <v>43298</v>
      </c>
      <c r="F18" s="13">
        <v>69512</v>
      </c>
    </row>
    <row r="19" spans="2:6" ht="12.75">
      <c r="B19" s="5"/>
      <c r="C19" s="5"/>
      <c r="D19" s="5" t="s">
        <v>133</v>
      </c>
      <c r="E19" s="13"/>
      <c r="F19" s="13"/>
    </row>
    <row r="20" spans="2:6" ht="12.75">
      <c r="B20" s="5"/>
      <c r="C20" s="5"/>
      <c r="D20" s="4" t="s">
        <v>134</v>
      </c>
      <c r="E20" s="13">
        <v>304</v>
      </c>
      <c r="F20" s="13">
        <v>12214</v>
      </c>
    </row>
    <row r="21" spans="2:6" ht="12.75">
      <c r="B21" s="5"/>
      <c r="C21" s="5"/>
      <c r="D21" s="4" t="s">
        <v>135</v>
      </c>
      <c r="E21" s="13">
        <v>2235</v>
      </c>
      <c r="F21" s="13">
        <v>2331</v>
      </c>
    </row>
    <row r="22" spans="2:6" ht="12.75">
      <c r="B22" s="5"/>
      <c r="C22" s="5"/>
      <c r="D22" s="5" t="s">
        <v>136</v>
      </c>
      <c r="E22" s="13"/>
      <c r="F22" s="13"/>
    </row>
    <row r="23" spans="2:6" ht="12.75">
      <c r="B23" s="5"/>
      <c r="C23" s="5"/>
      <c r="D23" s="4" t="s">
        <v>134</v>
      </c>
      <c r="E23" s="13">
        <v>30531</v>
      </c>
      <c r="F23" s="13">
        <v>37505</v>
      </c>
    </row>
    <row r="24" spans="2:6" ht="12.75">
      <c r="B24" s="5"/>
      <c r="C24" s="5"/>
      <c r="D24" s="4" t="s">
        <v>135</v>
      </c>
      <c r="E24" s="13">
        <v>19999</v>
      </c>
      <c r="F24" s="13">
        <v>48176</v>
      </c>
    </row>
    <row r="25" spans="2:6" ht="13.5" thickBot="1">
      <c r="B25" s="5"/>
      <c r="C25" s="5"/>
      <c r="D25" s="4"/>
      <c r="E25" s="33">
        <f>SUM(E16:E24)</f>
        <v>162210</v>
      </c>
      <c r="F25" s="33">
        <f>SUM(F16:F24)</f>
        <v>255754</v>
      </c>
    </row>
    <row r="26" spans="2:6" ht="12.75">
      <c r="B26" s="5"/>
      <c r="C26" s="5"/>
      <c r="D26" s="5"/>
      <c r="E26" s="32"/>
      <c r="F26" s="32"/>
    </row>
    <row r="27" spans="2:6" ht="12.75">
      <c r="B27" s="4" t="s">
        <v>89</v>
      </c>
      <c r="C27" s="30" t="s">
        <v>137</v>
      </c>
      <c r="D27" s="5"/>
      <c r="E27" s="5"/>
      <c r="F27" s="5"/>
    </row>
    <row r="28" spans="2:6" ht="12.75">
      <c r="B28" s="5"/>
      <c r="C28" s="5" t="s">
        <v>153</v>
      </c>
      <c r="D28" s="5"/>
      <c r="E28" s="5"/>
      <c r="F28" s="5"/>
    </row>
    <row r="29" spans="2:6" ht="12.75">
      <c r="B29" s="5"/>
      <c r="C29" s="5"/>
      <c r="D29" s="5"/>
      <c r="E29" s="45" t="s">
        <v>195</v>
      </c>
      <c r="F29" s="45" t="s">
        <v>117</v>
      </c>
    </row>
    <row r="30" spans="2:6" ht="12.75">
      <c r="B30" s="5"/>
      <c r="C30" s="5"/>
      <c r="D30" s="5"/>
      <c r="E30" s="46" t="s">
        <v>9</v>
      </c>
      <c r="F30" s="46" t="s">
        <v>9</v>
      </c>
    </row>
    <row r="31" spans="2:6" ht="12.75">
      <c r="B31" s="5"/>
      <c r="C31" s="5"/>
      <c r="D31" s="5" t="s">
        <v>154</v>
      </c>
      <c r="E31" s="5"/>
      <c r="F31" s="5"/>
    </row>
    <row r="32" spans="2:6" ht="12.75">
      <c r="B32" s="5"/>
      <c r="C32" s="5"/>
      <c r="D32" s="5" t="s">
        <v>155</v>
      </c>
      <c r="E32" s="5"/>
      <c r="F32" s="5"/>
    </row>
    <row r="33" spans="2:6" ht="12.75">
      <c r="B33" s="5"/>
      <c r="C33" s="5"/>
      <c r="D33" s="4" t="s">
        <v>156</v>
      </c>
      <c r="E33" s="12">
        <v>0</v>
      </c>
      <c r="F33" s="12">
        <v>5565</v>
      </c>
    </row>
    <row r="34" spans="2:6" ht="12.75">
      <c r="B34" s="5"/>
      <c r="C34" s="5"/>
      <c r="D34" s="5" t="s">
        <v>157</v>
      </c>
      <c r="E34" s="12">
        <v>3800</v>
      </c>
      <c r="F34" s="12">
        <v>3800</v>
      </c>
    </row>
    <row r="35" spans="2:6" ht="13.5" thickBot="1">
      <c r="B35" s="5"/>
      <c r="C35" s="5"/>
      <c r="D35" s="4"/>
      <c r="E35" s="44">
        <f>SUM(E33:E34)</f>
        <v>3800</v>
      </c>
      <c r="F35" s="44">
        <f>SUM(F33:F34)</f>
        <v>9365</v>
      </c>
    </row>
    <row r="36" spans="2:6" ht="12.75">
      <c r="B36" s="5"/>
      <c r="C36" s="5"/>
      <c r="D36" s="4"/>
      <c r="E36" s="5"/>
      <c r="F36" s="5"/>
    </row>
    <row r="37" spans="2:6" ht="12.75">
      <c r="B37" s="5"/>
      <c r="C37" s="5"/>
      <c r="D37" s="5" t="s">
        <v>158</v>
      </c>
      <c r="E37" s="5"/>
      <c r="F37" s="5"/>
    </row>
    <row r="38" spans="2:6" ht="12.75">
      <c r="B38" s="5"/>
      <c r="C38" s="5"/>
      <c r="D38" s="4"/>
      <c r="E38" s="45" t="s">
        <v>195</v>
      </c>
      <c r="F38" s="45" t="s">
        <v>117</v>
      </c>
    </row>
    <row r="39" spans="2:6" ht="12.75">
      <c r="B39" s="5"/>
      <c r="C39" s="5"/>
      <c r="D39" s="4"/>
      <c r="E39" s="46" t="s">
        <v>9</v>
      </c>
      <c r="F39" s="46" t="s">
        <v>9</v>
      </c>
    </row>
    <row r="40" spans="2:6" ht="12.75">
      <c r="B40" s="5"/>
      <c r="C40" s="5"/>
      <c r="D40" s="5" t="s">
        <v>159</v>
      </c>
      <c r="E40" s="46"/>
      <c r="F40" s="46"/>
    </row>
    <row r="41" spans="2:6" ht="12.75">
      <c r="B41" s="5"/>
      <c r="C41" s="5"/>
      <c r="D41" s="4" t="s">
        <v>160</v>
      </c>
      <c r="E41" s="13">
        <v>41380</v>
      </c>
      <c r="F41" s="13">
        <v>41380</v>
      </c>
    </row>
    <row r="42" spans="2:6" ht="12.75">
      <c r="B42" s="5"/>
      <c r="C42" s="5"/>
      <c r="D42" s="4" t="s">
        <v>161</v>
      </c>
      <c r="E42" s="13">
        <v>125000</v>
      </c>
      <c r="F42" s="13">
        <v>125000</v>
      </c>
    </row>
    <row r="43" spans="2:6" ht="12.75">
      <c r="B43" s="5"/>
      <c r="C43" s="5"/>
      <c r="D43" s="5" t="s">
        <v>162</v>
      </c>
      <c r="E43" s="13"/>
      <c r="F43" s="13"/>
    </row>
    <row r="44" spans="2:6" ht="12.75">
      <c r="B44" s="5"/>
      <c r="C44" s="5"/>
      <c r="D44" s="5" t="s">
        <v>163</v>
      </c>
      <c r="E44" s="13">
        <v>42939</v>
      </c>
      <c r="F44" s="13">
        <v>42939</v>
      </c>
    </row>
    <row r="45" spans="2:6" ht="13.5" thickBot="1">
      <c r="B45" s="5"/>
      <c r="C45" s="5"/>
      <c r="D45" s="4"/>
      <c r="E45" s="33">
        <f>SUM(E41:E44)</f>
        <v>209319</v>
      </c>
      <c r="F45" s="33">
        <f>SUM(F41:F44)</f>
        <v>209319</v>
      </c>
    </row>
  </sheetData>
  <printOptions horizontalCentered="1" verticalCentered="1"/>
  <pageMargins left="0.35433070866141736" right="0" top="0" bottom="0" header="0" footer="0"/>
  <pageSetup fitToHeight="1" fitToWidth="1" orientation="portrait" paperSize="9" r:id="rId1"/>
  <headerFooter alignWithMargins="0">
    <oddHeader>&amp;R&amp;"Antique Olive,Regular"&amp;8EKRAN Announcement 31 Mar 2000</oddHeader>
    <oddFooter>&amp;L&amp;"Antique Olive,Regular"&amp;8sk/vg&amp;R&amp;"Antique Olive,Regular"&amp;8&amp;T&amp;D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48"/>
  <sheetViews>
    <sheetView tabSelected="1" workbookViewId="0" topLeftCell="A25">
      <selection activeCell="B1" sqref="B1:J33"/>
    </sheetView>
  </sheetViews>
  <sheetFormatPr defaultColWidth="9.140625" defaultRowHeight="12.75"/>
  <cols>
    <col min="1" max="1" width="9.140625" style="2" customWidth="1"/>
    <col min="2" max="2" width="3.00390625" style="2" customWidth="1"/>
    <col min="3" max="3" width="2.140625" style="2" customWidth="1"/>
    <col min="4" max="4" width="35.7109375" style="2" customWidth="1"/>
    <col min="5" max="6" width="8.140625" style="2" bestFit="1" customWidth="1"/>
    <col min="7" max="7" width="10.00390625" style="2" bestFit="1" customWidth="1"/>
    <col min="8" max="8" width="8.28125" style="2" bestFit="1" customWidth="1"/>
    <col min="9" max="10" width="9.00390625" style="2" bestFit="1" customWidth="1"/>
    <col min="11" max="16384" width="9.140625" style="2" customWidth="1"/>
  </cols>
  <sheetData>
    <row r="1" spans="2:8" ht="12.75">
      <c r="B1" s="30" t="s">
        <v>78</v>
      </c>
      <c r="C1" s="5"/>
      <c r="D1" s="5"/>
      <c r="E1" s="12"/>
      <c r="F1" s="12"/>
      <c r="G1" s="5"/>
      <c r="H1" s="5"/>
    </row>
    <row r="2" spans="2:8" ht="12.75">
      <c r="B2" s="5"/>
      <c r="C2" s="5"/>
      <c r="D2" s="5"/>
      <c r="E2" s="5"/>
      <c r="F2" s="5"/>
      <c r="G2" s="5"/>
      <c r="H2" s="5"/>
    </row>
    <row r="3" spans="2:8" ht="12.75">
      <c r="B3" s="4" t="s">
        <v>90</v>
      </c>
      <c r="C3" s="30" t="s">
        <v>102</v>
      </c>
      <c r="D3" s="5"/>
      <c r="E3" s="5"/>
      <c r="F3" s="5"/>
      <c r="G3" s="5"/>
      <c r="H3" s="5"/>
    </row>
    <row r="4" spans="2:8" ht="12.75">
      <c r="B4" s="5"/>
      <c r="C4" s="5" t="s">
        <v>144</v>
      </c>
      <c r="D4" s="5"/>
      <c r="E4" s="5"/>
      <c r="F4" s="5"/>
      <c r="G4" s="5"/>
      <c r="H4" s="5"/>
    </row>
    <row r="5" spans="2:8" ht="12.75">
      <c r="B5" s="5"/>
      <c r="C5" s="4"/>
      <c r="D5" s="5"/>
      <c r="E5" s="5"/>
      <c r="F5" s="5"/>
      <c r="G5" s="5"/>
      <c r="H5" s="5"/>
    </row>
    <row r="6" spans="2:8" ht="12.75">
      <c r="B6" s="4" t="s">
        <v>91</v>
      </c>
      <c r="C6" s="30" t="s">
        <v>103</v>
      </c>
      <c r="D6" s="5"/>
      <c r="E6" s="5"/>
      <c r="F6" s="5"/>
      <c r="G6" s="5"/>
      <c r="H6" s="5"/>
    </row>
    <row r="7" spans="2:8" ht="12.75">
      <c r="B7" s="5"/>
      <c r="C7" s="5" t="s">
        <v>145</v>
      </c>
      <c r="D7" s="5"/>
      <c r="E7" s="5"/>
      <c r="F7" s="5"/>
      <c r="G7" s="5"/>
      <c r="H7" s="5"/>
    </row>
    <row r="8" spans="2:8" ht="12.75">
      <c r="B8" s="5"/>
      <c r="C8" s="5"/>
      <c r="D8" s="5"/>
      <c r="E8" s="5"/>
      <c r="F8" s="5"/>
      <c r="G8" s="5"/>
      <c r="H8" s="5"/>
    </row>
    <row r="9" spans="2:8" ht="12.75">
      <c r="B9" s="4" t="s">
        <v>104</v>
      </c>
      <c r="C9" s="30" t="s">
        <v>105</v>
      </c>
      <c r="D9" s="5"/>
      <c r="E9" s="5"/>
      <c r="F9" s="5"/>
      <c r="G9" s="5"/>
      <c r="H9" s="5"/>
    </row>
    <row r="10" spans="2:8" ht="12.75">
      <c r="B10" s="4"/>
      <c r="C10" s="5" t="s">
        <v>146</v>
      </c>
      <c r="D10" s="5"/>
      <c r="E10" s="5"/>
      <c r="F10" s="5"/>
      <c r="G10" s="5"/>
      <c r="H10" s="5"/>
    </row>
    <row r="11" spans="2:10" ht="12.75">
      <c r="B11" s="34"/>
      <c r="C11" s="34"/>
      <c r="D11" s="34"/>
      <c r="E11" s="54" t="s">
        <v>11</v>
      </c>
      <c r="F11" s="54"/>
      <c r="G11" s="54" t="s">
        <v>165</v>
      </c>
      <c r="H11" s="54"/>
      <c r="I11" s="54" t="s">
        <v>167</v>
      </c>
      <c r="J11" s="54"/>
    </row>
    <row r="12" spans="2:10" ht="12.75">
      <c r="B12" s="34"/>
      <c r="C12" s="34"/>
      <c r="D12" s="34"/>
      <c r="E12" s="39"/>
      <c r="F12" s="39"/>
      <c r="G12" s="54" t="s">
        <v>164</v>
      </c>
      <c r="H12" s="54"/>
      <c r="I12" s="54" t="s">
        <v>166</v>
      </c>
      <c r="J12" s="54"/>
    </row>
    <row r="13" spans="2:10" ht="12.75">
      <c r="B13" s="3"/>
      <c r="C13" s="3"/>
      <c r="D13" s="3"/>
      <c r="E13" s="40" t="s">
        <v>195</v>
      </c>
      <c r="F13" s="40" t="s">
        <v>117</v>
      </c>
      <c r="G13" s="40" t="s">
        <v>195</v>
      </c>
      <c r="H13" s="40" t="s">
        <v>117</v>
      </c>
      <c r="I13" s="40" t="s">
        <v>195</v>
      </c>
      <c r="J13" s="40" t="s">
        <v>117</v>
      </c>
    </row>
    <row r="14" spans="2:10" ht="12.75">
      <c r="B14" s="3"/>
      <c r="C14" s="3"/>
      <c r="D14" s="3"/>
      <c r="E14" s="39" t="s">
        <v>9</v>
      </c>
      <c r="F14" s="39" t="s">
        <v>9</v>
      </c>
      <c r="G14" s="39" t="s">
        <v>9</v>
      </c>
      <c r="H14" s="39" t="s">
        <v>9</v>
      </c>
      <c r="I14" s="39" t="s">
        <v>9</v>
      </c>
      <c r="J14" s="39" t="s">
        <v>9</v>
      </c>
    </row>
    <row r="15" spans="2:10" ht="12.75">
      <c r="B15" s="5"/>
      <c r="C15" s="5"/>
      <c r="D15" s="5" t="s">
        <v>206</v>
      </c>
      <c r="E15" s="12">
        <v>0</v>
      </c>
      <c r="F15" s="12">
        <v>0</v>
      </c>
      <c r="G15" s="12">
        <f>-23026</f>
        <v>-23026</v>
      </c>
      <c r="H15" s="12">
        <v>263119</v>
      </c>
      <c r="I15" s="36">
        <v>882136</v>
      </c>
      <c r="J15" s="36">
        <v>1046465</v>
      </c>
    </row>
    <row r="16" spans="2:10" ht="12.75">
      <c r="B16" s="5"/>
      <c r="C16" s="5"/>
      <c r="D16" s="5" t="s">
        <v>147</v>
      </c>
      <c r="E16" s="12">
        <v>2872</v>
      </c>
      <c r="F16" s="12">
        <v>8940</v>
      </c>
      <c r="G16" s="12">
        <v>-5348</v>
      </c>
      <c r="H16" s="12">
        <v>-24532</v>
      </c>
      <c r="I16" s="36">
        <v>184</v>
      </c>
      <c r="J16" s="36">
        <v>601</v>
      </c>
    </row>
    <row r="17" spans="2:10" ht="12.75">
      <c r="B17" s="5"/>
      <c r="C17" s="5"/>
      <c r="D17" s="5" t="s">
        <v>148</v>
      </c>
      <c r="E17" s="12">
        <v>48725</v>
      </c>
      <c r="F17" s="12">
        <f>17813+15500</f>
        <v>33313</v>
      </c>
      <c r="G17" s="12">
        <v>9776</v>
      </c>
      <c r="H17" s="12">
        <f>-24059-41095</f>
        <v>-65154</v>
      </c>
      <c r="I17" s="36">
        <v>750318</v>
      </c>
      <c r="J17" s="36">
        <f>124874+599042</f>
        <v>723916</v>
      </c>
    </row>
    <row r="18" spans="2:10" ht="12.75">
      <c r="B18" s="5"/>
      <c r="C18" s="5"/>
      <c r="D18" s="5" t="s">
        <v>149</v>
      </c>
      <c r="E18" s="12">
        <v>0</v>
      </c>
      <c r="F18" s="12">
        <v>0</v>
      </c>
      <c r="G18" s="12">
        <v>1243</v>
      </c>
      <c r="H18" s="12">
        <v>-2112</v>
      </c>
      <c r="I18" s="36">
        <v>290</v>
      </c>
      <c r="J18" s="36">
        <v>342</v>
      </c>
    </row>
    <row r="19" spans="2:10" ht="12.75">
      <c r="B19" s="5"/>
      <c r="C19" s="5"/>
      <c r="D19" s="5" t="s">
        <v>150</v>
      </c>
      <c r="E19" s="12">
        <v>0</v>
      </c>
      <c r="F19" s="12">
        <v>0</v>
      </c>
      <c r="G19" s="12">
        <v>0</v>
      </c>
      <c r="H19" s="12">
        <v>67</v>
      </c>
      <c r="I19" s="36">
        <v>30693</v>
      </c>
      <c r="J19" s="36">
        <v>26509</v>
      </c>
    </row>
    <row r="20" spans="2:10" ht="12.75">
      <c r="B20" s="5"/>
      <c r="C20" s="5"/>
      <c r="D20" s="5" t="s">
        <v>212</v>
      </c>
      <c r="E20" s="14">
        <v>1221</v>
      </c>
      <c r="F20" s="14">
        <v>1525</v>
      </c>
      <c r="G20" s="14">
        <v>-6000</v>
      </c>
      <c r="H20" s="14">
        <v>-9951</v>
      </c>
      <c r="I20" s="42">
        <v>118260</v>
      </c>
      <c r="J20" s="42">
        <v>124293</v>
      </c>
    </row>
    <row r="21" spans="2:10" ht="12.75">
      <c r="B21" s="5"/>
      <c r="C21" s="5"/>
      <c r="D21" s="5"/>
      <c r="E21" s="12">
        <f aca="true" t="shared" si="0" ref="E21:J21">SUM(E15:E20)</f>
        <v>52818</v>
      </c>
      <c r="F21" s="12">
        <f t="shared" si="0"/>
        <v>43778</v>
      </c>
      <c r="G21" s="12">
        <f t="shared" si="0"/>
        <v>-23355</v>
      </c>
      <c r="H21" s="12">
        <f t="shared" si="0"/>
        <v>161437</v>
      </c>
      <c r="I21" s="36">
        <f t="shared" si="0"/>
        <v>1781881</v>
      </c>
      <c r="J21" s="36">
        <f t="shared" si="0"/>
        <v>1922126</v>
      </c>
    </row>
    <row r="22" spans="2:10" ht="12.75">
      <c r="B22" s="5"/>
      <c r="C22" s="5"/>
      <c r="D22" s="5" t="s">
        <v>151</v>
      </c>
      <c r="E22" s="12"/>
      <c r="F22" s="12">
        <v>0</v>
      </c>
      <c r="G22" s="12">
        <v>-16380</v>
      </c>
      <c r="H22" s="12">
        <v>-18912</v>
      </c>
      <c r="I22" s="36"/>
      <c r="J22" s="36"/>
    </row>
    <row r="23" spans="2:10" ht="13.5" thickBot="1">
      <c r="B23" s="5"/>
      <c r="C23" s="5"/>
      <c r="D23" s="5"/>
      <c r="E23" s="41">
        <f aca="true" t="shared" si="1" ref="E23:J23">SUM(E21:E22)</f>
        <v>52818</v>
      </c>
      <c r="F23" s="41">
        <f t="shared" si="1"/>
        <v>43778</v>
      </c>
      <c r="G23" s="41">
        <f t="shared" si="1"/>
        <v>-39735</v>
      </c>
      <c r="H23" s="41">
        <f t="shared" si="1"/>
        <v>142525</v>
      </c>
      <c r="I23" s="43">
        <f t="shared" si="1"/>
        <v>1781881</v>
      </c>
      <c r="J23" s="43">
        <f t="shared" si="1"/>
        <v>1922126</v>
      </c>
    </row>
    <row r="24" spans="2:10" ht="12.75">
      <c r="B24" s="5"/>
      <c r="C24" s="5"/>
      <c r="D24" s="5"/>
      <c r="E24" s="5"/>
      <c r="F24" s="5"/>
      <c r="G24" s="5"/>
      <c r="H24" s="5"/>
      <c r="I24" s="35"/>
      <c r="J24" s="35"/>
    </row>
    <row r="25" spans="2:8" ht="12.75">
      <c r="B25" s="4" t="s">
        <v>106</v>
      </c>
      <c r="C25" s="30" t="s">
        <v>211</v>
      </c>
      <c r="D25" s="5"/>
      <c r="E25" s="5"/>
      <c r="F25" s="5"/>
      <c r="G25" s="5"/>
      <c r="H25" s="5"/>
    </row>
    <row r="26" spans="2:8" ht="12.75">
      <c r="B26" s="5"/>
      <c r="C26" s="5" t="s">
        <v>218</v>
      </c>
      <c r="D26" s="5"/>
      <c r="E26" s="5"/>
      <c r="F26" s="5"/>
      <c r="G26" s="5"/>
      <c r="H26" s="5"/>
    </row>
    <row r="27" spans="2:8" ht="12.75">
      <c r="B27" s="5"/>
      <c r="C27" s="5" t="s">
        <v>204</v>
      </c>
      <c r="D27" s="5"/>
      <c r="E27" s="5"/>
      <c r="F27" s="5"/>
      <c r="G27" s="5"/>
      <c r="H27" s="5"/>
    </row>
    <row r="28" spans="2:8" ht="12.75">
      <c r="B28" s="5"/>
      <c r="C28" s="5" t="s">
        <v>205</v>
      </c>
      <c r="D28" s="5"/>
      <c r="E28" s="5"/>
      <c r="F28" s="5"/>
      <c r="G28" s="5"/>
      <c r="H28" s="5"/>
    </row>
    <row r="29" spans="2:8" ht="12.75">
      <c r="B29" s="5"/>
      <c r="C29" s="5"/>
      <c r="D29" s="5"/>
      <c r="E29" s="5"/>
      <c r="F29" s="5"/>
      <c r="G29" s="5"/>
      <c r="H29" s="5"/>
    </row>
    <row r="30" spans="2:8" ht="12.75">
      <c r="B30" s="5"/>
      <c r="C30" s="5"/>
      <c r="D30" s="5"/>
      <c r="E30" s="5"/>
      <c r="F30" s="5"/>
      <c r="G30" s="5"/>
      <c r="H30" s="5"/>
    </row>
    <row r="31" spans="2:8" ht="12.75">
      <c r="B31" s="4" t="s">
        <v>108</v>
      </c>
      <c r="C31" s="30" t="s">
        <v>109</v>
      </c>
      <c r="D31" s="5"/>
      <c r="E31" s="5"/>
      <c r="F31" s="5"/>
      <c r="G31" s="5"/>
      <c r="H31" s="5"/>
    </row>
    <row r="32" spans="2:8" ht="12.75">
      <c r="B32" s="5"/>
      <c r="C32" s="5" t="s">
        <v>107</v>
      </c>
      <c r="D32" s="5"/>
      <c r="E32" s="5"/>
      <c r="F32" s="5"/>
      <c r="G32" s="5"/>
      <c r="H32" s="5"/>
    </row>
    <row r="33" spans="2:8" ht="12.75">
      <c r="B33" s="5"/>
      <c r="C33" s="5"/>
      <c r="D33" s="5"/>
      <c r="E33" s="5"/>
      <c r="F33" s="5"/>
      <c r="G33" s="5"/>
      <c r="H33" s="5"/>
    </row>
    <row r="34" spans="2:8" ht="12.75">
      <c r="B34" s="5"/>
      <c r="C34" s="5"/>
      <c r="D34" s="5"/>
      <c r="E34" s="5"/>
      <c r="F34" s="5"/>
      <c r="G34" s="5"/>
      <c r="H34" s="5"/>
    </row>
    <row r="35" spans="2:8" ht="12.75">
      <c r="B35" s="5"/>
      <c r="C35" s="5"/>
      <c r="D35" s="5"/>
      <c r="E35" s="5"/>
      <c r="F35" s="5"/>
      <c r="G35" s="5"/>
      <c r="H35" s="5"/>
    </row>
    <row r="36" spans="2:8" ht="12.75">
      <c r="B36" s="5"/>
      <c r="C36" s="5"/>
      <c r="D36" s="5"/>
      <c r="E36" s="5"/>
      <c r="F36" s="5"/>
      <c r="G36" s="5"/>
      <c r="H36" s="5"/>
    </row>
    <row r="37" spans="2:8" ht="12.75">
      <c r="B37" s="5"/>
      <c r="C37" s="5"/>
      <c r="D37" s="5"/>
      <c r="E37" s="5"/>
      <c r="F37" s="5"/>
      <c r="G37" s="5"/>
      <c r="H37" s="5"/>
    </row>
    <row r="38" spans="2:8" ht="12.75">
      <c r="B38" s="5"/>
      <c r="C38" s="5"/>
      <c r="D38" s="5"/>
      <c r="E38" s="5"/>
      <c r="F38" s="5"/>
      <c r="G38" s="5"/>
      <c r="H38" s="5"/>
    </row>
    <row r="39" spans="2:8" ht="12.75">
      <c r="B39" s="5"/>
      <c r="C39" s="5"/>
      <c r="D39" s="5"/>
      <c r="E39" s="5"/>
      <c r="F39" s="5"/>
      <c r="G39" s="5"/>
      <c r="H39" s="5"/>
    </row>
    <row r="40" spans="2:8" ht="12.75">
      <c r="B40" s="5"/>
      <c r="C40" s="5"/>
      <c r="D40" s="5"/>
      <c r="E40" s="5"/>
      <c r="F40" s="5"/>
      <c r="G40" s="5"/>
      <c r="H40" s="5"/>
    </row>
    <row r="41" spans="2:8" ht="12.75">
      <c r="B41" s="5"/>
      <c r="C41" s="5"/>
      <c r="D41" s="5"/>
      <c r="E41" s="5"/>
      <c r="F41" s="5"/>
      <c r="G41" s="5"/>
      <c r="H41" s="5"/>
    </row>
    <row r="42" spans="2:8" ht="12.75">
      <c r="B42" s="5"/>
      <c r="C42" s="5"/>
      <c r="D42" s="5"/>
      <c r="E42" s="5"/>
      <c r="F42" s="5"/>
      <c r="G42" s="5"/>
      <c r="H42" s="5"/>
    </row>
    <row r="43" spans="2:8" ht="12.75">
      <c r="B43" s="5"/>
      <c r="C43" s="5"/>
      <c r="D43" s="5"/>
      <c r="E43" s="5"/>
      <c r="F43" s="5"/>
      <c r="G43" s="5"/>
      <c r="H43" s="5"/>
    </row>
    <row r="44" spans="2:8" ht="12.75">
      <c r="B44" s="5"/>
      <c r="C44" s="5"/>
      <c r="D44" s="5"/>
      <c r="E44" s="5"/>
      <c r="F44" s="5"/>
      <c r="G44" s="5"/>
      <c r="H44" s="5"/>
    </row>
    <row r="45" spans="2:8" ht="12.75">
      <c r="B45" s="5"/>
      <c r="C45" s="5"/>
      <c r="D45" s="5"/>
      <c r="E45" s="5"/>
      <c r="F45" s="5"/>
      <c r="G45" s="5"/>
      <c r="H45" s="5"/>
    </row>
    <row r="46" spans="2:8" ht="12.75">
      <c r="B46" s="5"/>
      <c r="C46" s="5"/>
      <c r="D46" s="5"/>
      <c r="E46" s="5"/>
      <c r="F46" s="5"/>
      <c r="G46" s="5"/>
      <c r="H46" s="5"/>
    </row>
    <row r="47" spans="2:8" ht="12.75">
      <c r="B47" s="5"/>
      <c r="C47" s="5"/>
      <c r="D47" s="5"/>
      <c r="E47" s="5"/>
      <c r="F47" s="5"/>
      <c r="G47" s="5"/>
      <c r="H47" s="5"/>
    </row>
    <row r="48" spans="2:8" ht="12.75">
      <c r="B48" s="5"/>
      <c r="C48" s="5"/>
      <c r="D48" s="5"/>
      <c r="E48" s="5"/>
      <c r="F48" s="5"/>
      <c r="G48" s="5"/>
      <c r="H48" s="5"/>
    </row>
  </sheetData>
  <mergeCells count="5">
    <mergeCell ref="E11:F11"/>
    <mergeCell ref="G11:H11"/>
    <mergeCell ref="I11:J11"/>
    <mergeCell ref="G12:H12"/>
    <mergeCell ref="I12:J12"/>
  </mergeCells>
  <printOptions horizontalCentered="1" verticalCentered="1"/>
  <pageMargins left="0.7480314960629921" right="0" top="0.1968503937007874" bottom="1.3779527559055118" header="0" footer="0"/>
  <pageSetup fitToHeight="1" fitToWidth="1" orientation="portrait" paperSize="9" r:id="rId1"/>
  <headerFooter alignWithMargins="0">
    <oddHeader>&amp;R&amp;"Antique Olive,Regular"&amp;7EKRAN Announcement 31 Mar 2000</oddHeader>
    <oddFooter>&amp;L&amp;"Antique Olive,Regular"&amp;8sk/vg&amp;R&amp;"Antique Olive,Regular"&amp;8&amp;T&amp;D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83"/>
  <sheetViews>
    <sheetView workbookViewId="0" topLeftCell="A1">
      <selection activeCell="C11" sqref="C11"/>
    </sheetView>
  </sheetViews>
  <sheetFormatPr defaultColWidth="9.140625" defaultRowHeight="12.75"/>
  <cols>
    <col min="1" max="1" width="9.140625" style="2" customWidth="1"/>
    <col min="2" max="2" width="3.00390625" style="2" customWidth="1"/>
    <col min="3" max="3" width="2.140625" style="2" customWidth="1"/>
    <col min="4" max="4" width="41.28125" style="2" bestFit="1" customWidth="1"/>
    <col min="5" max="6" width="8.140625" style="2" bestFit="1" customWidth="1"/>
    <col min="7" max="7" width="10.00390625" style="2" bestFit="1" customWidth="1"/>
    <col min="8" max="8" width="8.28125" style="2" bestFit="1" customWidth="1"/>
    <col min="9" max="10" width="9.00390625" style="2" bestFit="1" customWidth="1"/>
    <col min="11" max="16384" width="9.140625" style="2" customWidth="1"/>
  </cols>
  <sheetData>
    <row r="1" spans="2:8" ht="12.75">
      <c r="B1" s="30" t="s">
        <v>78</v>
      </c>
      <c r="C1" s="5"/>
      <c r="D1" s="5"/>
      <c r="E1" s="12"/>
      <c r="F1" s="12"/>
      <c r="G1" s="5"/>
      <c r="H1" s="5"/>
    </row>
    <row r="2" spans="2:8" ht="12.75">
      <c r="B2" s="5"/>
      <c r="C2" s="5"/>
      <c r="D2" s="5"/>
      <c r="E2" s="5"/>
      <c r="F2" s="5"/>
      <c r="G2" s="5"/>
      <c r="H2" s="5"/>
    </row>
    <row r="3" spans="2:8" ht="12.75">
      <c r="B3" s="4" t="s">
        <v>110</v>
      </c>
      <c r="C3" s="30" t="s">
        <v>111</v>
      </c>
      <c r="D3" s="5"/>
      <c r="E3" s="5"/>
      <c r="F3" s="5"/>
      <c r="G3" s="5"/>
      <c r="H3" s="5"/>
    </row>
    <row r="4" spans="2:8" ht="12.75">
      <c r="B4" s="5"/>
      <c r="C4" s="5" t="s">
        <v>170</v>
      </c>
      <c r="D4" s="5"/>
      <c r="E4" s="5"/>
      <c r="F4" s="5"/>
      <c r="G4" s="5"/>
      <c r="H4" s="5"/>
    </row>
    <row r="5" spans="2:8" ht="12.75">
      <c r="B5" s="5"/>
      <c r="C5" s="5" t="s">
        <v>169</v>
      </c>
      <c r="D5" s="5"/>
      <c r="E5" s="5"/>
      <c r="F5" s="5"/>
      <c r="G5" s="5"/>
      <c r="H5" s="5"/>
    </row>
    <row r="6" spans="2:8" ht="12.75">
      <c r="B6" s="5"/>
      <c r="C6" s="5" t="s">
        <v>168</v>
      </c>
      <c r="D6" s="5"/>
      <c r="E6" s="5"/>
      <c r="F6" s="5"/>
      <c r="G6" s="5"/>
      <c r="H6" s="5"/>
    </row>
    <row r="7" spans="2:8" ht="12.75">
      <c r="B7" s="5"/>
      <c r="C7" s="5"/>
      <c r="D7" s="5"/>
      <c r="E7" s="5"/>
      <c r="F7" s="5"/>
      <c r="G7" s="5"/>
      <c r="H7" s="5"/>
    </row>
    <row r="8" spans="2:8" ht="12.75">
      <c r="B8" s="4" t="s">
        <v>112</v>
      </c>
      <c r="C8" s="30" t="s">
        <v>113</v>
      </c>
      <c r="D8" s="5"/>
      <c r="E8" s="5"/>
      <c r="F8" s="5"/>
      <c r="G8" s="5"/>
      <c r="H8" s="5"/>
    </row>
    <row r="9" spans="2:8" ht="12.75">
      <c r="B9" s="5"/>
      <c r="C9" s="5" t="s">
        <v>107</v>
      </c>
      <c r="D9" s="5"/>
      <c r="E9" s="5"/>
      <c r="F9" s="5"/>
      <c r="G9" s="5"/>
      <c r="H9" s="5"/>
    </row>
    <row r="10" spans="2:8" ht="12.75">
      <c r="B10" s="5"/>
      <c r="C10" s="5"/>
      <c r="D10" s="5"/>
      <c r="E10" s="5"/>
      <c r="F10" s="5"/>
      <c r="G10" s="5"/>
      <c r="H10" s="5"/>
    </row>
    <row r="11" spans="2:8" ht="12.75">
      <c r="B11" s="4" t="s">
        <v>114</v>
      </c>
      <c r="C11" s="30" t="s">
        <v>115</v>
      </c>
      <c r="D11" s="5"/>
      <c r="E11" s="5"/>
      <c r="F11" s="5"/>
      <c r="G11" s="5"/>
      <c r="H11" s="5"/>
    </row>
    <row r="12" spans="2:8" ht="12.75">
      <c r="B12" s="5"/>
      <c r="C12" s="5" t="s">
        <v>202</v>
      </c>
      <c r="D12" s="5"/>
      <c r="E12" s="5"/>
      <c r="F12" s="5"/>
      <c r="G12" s="5"/>
      <c r="H12" s="5"/>
    </row>
    <row r="13" spans="2:8" ht="12.75">
      <c r="B13" s="5"/>
      <c r="C13" s="5"/>
      <c r="D13" s="5"/>
      <c r="E13" s="5"/>
      <c r="F13" s="5"/>
      <c r="G13" s="5"/>
      <c r="H13" s="5"/>
    </row>
    <row r="14" spans="2:8" ht="12.75">
      <c r="B14" s="5"/>
      <c r="C14" s="5"/>
      <c r="D14" s="5"/>
      <c r="E14" s="5"/>
      <c r="F14" s="5"/>
      <c r="G14" s="5"/>
      <c r="H14" s="5"/>
    </row>
    <row r="15" spans="2:8" ht="12.75">
      <c r="B15" s="5"/>
      <c r="C15" s="5"/>
      <c r="D15" s="5"/>
      <c r="E15" s="5"/>
      <c r="F15" s="5"/>
      <c r="G15" s="5"/>
      <c r="H15" s="5"/>
    </row>
    <row r="16" spans="2:8" ht="12.75">
      <c r="B16" s="5"/>
      <c r="C16" s="5"/>
      <c r="D16" s="5"/>
      <c r="E16" s="5"/>
      <c r="F16" s="5"/>
      <c r="G16" s="5"/>
      <c r="H16" s="5"/>
    </row>
    <row r="17" spans="2:8" ht="12.75">
      <c r="B17" s="5"/>
      <c r="C17" s="5"/>
      <c r="D17" s="5"/>
      <c r="E17" s="5"/>
      <c r="F17" s="5"/>
      <c r="G17" s="5"/>
      <c r="H17" s="5"/>
    </row>
    <row r="18" spans="2:8" ht="12.75">
      <c r="B18" s="5"/>
      <c r="C18" s="5"/>
      <c r="D18" s="5"/>
      <c r="E18" s="5"/>
      <c r="F18" s="5"/>
      <c r="G18" s="5"/>
      <c r="H18" s="5"/>
    </row>
    <row r="19" spans="2:8" ht="12.75">
      <c r="B19" s="5"/>
      <c r="C19" s="5"/>
      <c r="D19" s="5"/>
      <c r="E19" s="5"/>
      <c r="F19" s="5"/>
      <c r="G19" s="5"/>
      <c r="H19" s="5"/>
    </row>
    <row r="20" spans="2:8" ht="12.75">
      <c r="B20" s="5"/>
      <c r="C20" s="5"/>
      <c r="D20" s="5"/>
      <c r="E20" s="5"/>
      <c r="F20" s="5"/>
      <c r="G20" s="5"/>
      <c r="H20" s="5"/>
    </row>
    <row r="21" spans="2:8" ht="12.75">
      <c r="B21" s="5"/>
      <c r="C21" s="5"/>
      <c r="D21" s="5"/>
      <c r="E21" s="5"/>
      <c r="F21" s="5"/>
      <c r="G21" s="5"/>
      <c r="H21" s="5"/>
    </row>
    <row r="22" spans="2:8" ht="12.75">
      <c r="B22" s="5"/>
      <c r="C22" s="5"/>
      <c r="D22" s="5"/>
      <c r="E22" s="5"/>
      <c r="F22" s="5"/>
      <c r="G22" s="5"/>
      <c r="H22" s="5"/>
    </row>
    <row r="23" spans="2:8" ht="12.75">
      <c r="B23" s="5"/>
      <c r="C23" s="5"/>
      <c r="D23" s="5"/>
      <c r="E23" s="5"/>
      <c r="F23" s="5"/>
      <c r="G23" s="5"/>
      <c r="H23" s="5"/>
    </row>
    <row r="24" spans="2:8" ht="12.75">
      <c r="B24" s="5"/>
      <c r="C24" s="5"/>
      <c r="D24" s="5"/>
      <c r="E24" s="5"/>
      <c r="F24" s="5"/>
      <c r="G24" s="5"/>
      <c r="H24" s="5"/>
    </row>
    <row r="25" spans="2:8" ht="12.75">
      <c r="B25" s="5"/>
      <c r="C25" s="5"/>
      <c r="D25" s="5"/>
      <c r="E25" s="5"/>
      <c r="F25" s="5"/>
      <c r="G25" s="5"/>
      <c r="H25" s="5"/>
    </row>
    <row r="26" spans="2:8" ht="12.75">
      <c r="B26" s="5"/>
      <c r="C26" s="5"/>
      <c r="D26" s="5"/>
      <c r="E26" s="5"/>
      <c r="F26" s="5"/>
      <c r="G26" s="5"/>
      <c r="H26" s="5"/>
    </row>
    <row r="27" spans="2:8" ht="12.75">
      <c r="B27" s="5"/>
      <c r="C27" s="5"/>
      <c r="D27" s="5"/>
      <c r="E27" s="5"/>
      <c r="F27" s="5"/>
      <c r="G27" s="5"/>
      <c r="H27" s="5"/>
    </row>
    <row r="28" spans="2:8" ht="12.75">
      <c r="B28" s="5"/>
      <c r="C28" s="5"/>
      <c r="D28" s="5"/>
      <c r="E28" s="5"/>
      <c r="F28" s="5"/>
      <c r="G28" s="5"/>
      <c r="H28" s="5"/>
    </row>
    <row r="29" spans="2:8" ht="12.75">
      <c r="B29" s="5"/>
      <c r="C29" s="5"/>
      <c r="D29" s="5"/>
      <c r="E29" s="5"/>
      <c r="F29" s="5"/>
      <c r="G29" s="5"/>
      <c r="H29" s="5"/>
    </row>
    <row r="30" spans="2:8" ht="12.75">
      <c r="B30" s="5"/>
      <c r="C30" s="5"/>
      <c r="D30" s="5"/>
      <c r="E30" s="5"/>
      <c r="F30" s="5"/>
      <c r="G30" s="5"/>
      <c r="H30" s="5"/>
    </row>
    <row r="31" spans="2:8" ht="12.75">
      <c r="B31" s="5"/>
      <c r="C31" s="5"/>
      <c r="D31" s="5"/>
      <c r="E31" s="5"/>
      <c r="F31" s="5"/>
      <c r="G31" s="5"/>
      <c r="H31" s="5"/>
    </row>
    <row r="32" spans="2:8" ht="12.75">
      <c r="B32" s="5"/>
      <c r="C32" s="5"/>
      <c r="D32" s="5"/>
      <c r="E32" s="5"/>
      <c r="F32" s="5"/>
      <c r="G32" s="5"/>
      <c r="H32" s="5"/>
    </row>
    <row r="33" spans="2:8" ht="12.75">
      <c r="B33" s="5"/>
      <c r="C33" s="5"/>
      <c r="D33" s="5"/>
      <c r="E33" s="5"/>
      <c r="F33" s="5"/>
      <c r="G33" s="5"/>
      <c r="H33" s="5"/>
    </row>
    <row r="34" spans="2:8" ht="12.75">
      <c r="B34" s="5"/>
      <c r="C34" s="5"/>
      <c r="D34" s="5"/>
      <c r="E34" s="5"/>
      <c r="F34" s="5"/>
      <c r="G34" s="5"/>
      <c r="H34" s="5"/>
    </row>
    <row r="35" spans="2:8" ht="12.75">
      <c r="B35" s="5"/>
      <c r="C35" s="5"/>
      <c r="D35" s="5"/>
      <c r="E35" s="5"/>
      <c r="F35" s="5"/>
      <c r="G35" s="5"/>
      <c r="H35" s="5"/>
    </row>
    <row r="36" spans="2:8" ht="12.75">
      <c r="B36" s="5"/>
      <c r="C36" s="5"/>
      <c r="D36" s="5"/>
      <c r="E36" s="5"/>
      <c r="F36" s="5"/>
      <c r="G36" s="5"/>
      <c r="H36" s="5"/>
    </row>
    <row r="37" spans="2:8" ht="12.75">
      <c r="B37" s="5"/>
      <c r="C37" s="5"/>
      <c r="D37" s="5"/>
      <c r="E37" s="5"/>
      <c r="F37" s="5"/>
      <c r="G37" s="5"/>
      <c r="H37" s="5"/>
    </row>
    <row r="38" spans="2:8" ht="12.75">
      <c r="B38" s="5"/>
      <c r="C38" s="5"/>
      <c r="D38" s="5"/>
      <c r="E38" s="5"/>
      <c r="F38" s="5"/>
      <c r="G38" s="5"/>
      <c r="H38" s="5"/>
    </row>
    <row r="39" spans="2:8" ht="12.75">
      <c r="B39" s="5"/>
      <c r="C39" s="5"/>
      <c r="D39" s="5"/>
      <c r="E39" s="5"/>
      <c r="F39" s="5"/>
      <c r="G39" s="5"/>
      <c r="H39" s="5"/>
    </row>
    <row r="40" spans="2:8" ht="12.75">
      <c r="B40" s="5"/>
      <c r="C40" s="5"/>
      <c r="D40" s="5"/>
      <c r="E40" s="5"/>
      <c r="F40" s="5"/>
      <c r="G40" s="5"/>
      <c r="H40" s="5"/>
    </row>
    <row r="41" spans="2:8" ht="12.75">
      <c r="B41" s="5"/>
      <c r="C41" s="5"/>
      <c r="D41" s="5"/>
      <c r="E41" s="5"/>
      <c r="F41" s="5"/>
      <c r="G41" s="5"/>
      <c r="H41" s="5"/>
    </row>
    <row r="42" spans="2:8" ht="12.75">
      <c r="B42" s="5"/>
      <c r="C42" s="5"/>
      <c r="D42" s="5"/>
      <c r="E42" s="5"/>
      <c r="F42" s="5"/>
      <c r="G42" s="5"/>
      <c r="H42" s="5"/>
    </row>
    <row r="43" spans="2:8" ht="12.75">
      <c r="B43" s="5"/>
      <c r="C43" s="5"/>
      <c r="D43" s="5"/>
      <c r="E43" s="5"/>
      <c r="F43" s="5"/>
      <c r="G43" s="5"/>
      <c r="H43" s="5"/>
    </row>
    <row r="44" spans="2:8" ht="12.75">
      <c r="B44" s="5"/>
      <c r="C44" s="5"/>
      <c r="D44" s="5"/>
      <c r="E44" s="5"/>
      <c r="F44" s="5"/>
      <c r="G44" s="5"/>
      <c r="H44" s="5"/>
    </row>
    <row r="45" spans="2:8" ht="12.75">
      <c r="B45" s="5"/>
      <c r="C45" s="5"/>
      <c r="D45" s="5"/>
      <c r="E45" s="5"/>
      <c r="F45" s="5"/>
      <c r="G45" s="5"/>
      <c r="H45" s="5"/>
    </row>
    <row r="46" spans="2:8" ht="12.75">
      <c r="B46" s="5"/>
      <c r="C46" s="5"/>
      <c r="D46" s="5"/>
      <c r="E46" s="5"/>
      <c r="F46" s="5"/>
      <c r="G46" s="5"/>
      <c r="H46" s="5"/>
    </row>
    <row r="47" spans="2:8" ht="12.75">
      <c r="B47" s="5"/>
      <c r="C47" s="5"/>
      <c r="D47" s="5"/>
      <c r="E47" s="5"/>
      <c r="F47" s="5"/>
      <c r="G47" s="5"/>
      <c r="H47" s="5"/>
    </row>
    <row r="48" spans="2:8" ht="12.75">
      <c r="B48" s="5"/>
      <c r="C48" s="5"/>
      <c r="D48" s="5"/>
      <c r="E48" s="5"/>
      <c r="F48" s="5"/>
      <c r="G48" s="5"/>
      <c r="H48" s="5"/>
    </row>
    <row r="49" spans="2:8" ht="12.75">
      <c r="B49" s="5"/>
      <c r="C49" s="5"/>
      <c r="D49" s="5"/>
      <c r="E49" s="5"/>
      <c r="F49" s="5"/>
      <c r="G49" s="5"/>
      <c r="H49" s="5"/>
    </row>
    <row r="50" spans="2:8" ht="12.75">
      <c r="B50" s="5"/>
      <c r="C50" s="5"/>
      <c r="D50" s="5"/>
      <c r="E50" s="5"/>
      <c r="F50" s="5"/>
      <c r="G50" s="5"/>
      <c r="H50" s="5"/>
    </row>
    <row r="51" spans="2:8" ht="12.75">
      <c r="B51" s="5"/>
      <c r="C51" s="5"/>
      <c r="D51" s="5"/>
      <c r="E51" s="5"/>
      <c r="F51" s="5"/>
      <c r="G51" s="5"/>
      <c r="H51" s="5"/>
    </row>
    <row r="52" spans="2:8" ht="12.75">
      <c r="B52" s="5"/>
      <c r="C52" s="5"/>
      <c r="D52" s="5"/>
      <c r="E52" s="5"/>
      <c r="F52" s="5"/>
      <c r="G52" s="5"/>
      <c r="H52" s="5"/>
    </row>
    <row r="53" spans="2:8" ht="12.75">
      <c r="B53" s="5"/>
      <c r="C53" s="5"/>
      <c r="D53" s="5"/>
      <c r="E53" s="5"/>
      <c r="F53" s="5"/>
      <c r="G53" s="5"/>
      <c r="H53" s="5"/>
    </row>
    <row r="54" spans="2:8" ht="12.75">
      <c r="B54" s="5"/>
      <c r="C54" s="5"/>
      <c r="D54" s="5"/>
      <c r="E54" s="5"/>
      <c r="F54" s="5"/>
      <c r="G54" s="5"/>
      <c r="H54" s="5"/>
    </row>
    <row r="55" spans="2:8" ht="12.75">
      <c r="B55" s="5"/>
      <c r="C55" s="5"/>
      <c r="D55" s="5"/>
      <c r="E55" s="5"/>
      <c r="F55" s="5"/>
      <c r="G55" s="5"/>
      <c r="H55" s="5"/>
    </row>
    <row r="56" spans="2:8" ht="12.75">
      <c r="B56" s="5"/>
      <c r="C56" s="5"/>
      <c r="D56" s="5"/>
      <c r="E56" s="5"/>
      <c r="F56" s="5"/>
      <c r="G56" s="5"/>
      <c r="H56" s="5"/>
    </row>
    <row r="57" spans="2:8" ht="12.75">
      <c r="B57" s="5"/>
      <c r="C57" s="5"/>
      <c r="D57" s="5"/>
      <c r="E57" s="5"/>
      <c r="F57" s="5"/>
      <c r="G57" s="5"/>
      <c r="H57" s="5"/>
    </row>
    <row r="58" spans="2:8" ht="12.75">
      <c r="B58" s="5"/>
      <c r="C58" s="5"/>
      <c r="D58" s="5"/>
      <c r="E58" s="5"/>
      <c r="F58" s="5"/>
      <c r="G58" s="5"/>
      <c r="H58" s="5"/>
    </row>
    <row r="59" spans="2:8" ht="12.75">
      <c r="B59" s="5"/>
      <c r="C59" s="5"/>
      <c r="D59" s="5"/>
      <c r="E59" s="5"/>
      <c r="F59" s="5"/>
      <c r="G59" s="5"/>
      <c r="H59" s="5"/>
    </row>
    <row r="60" spans="2:8" ht="12.75">
      <c r="B60" s="5"/>
      <c r="C60" s="5"/>
      <c r="D60" s="5"/>
      <c r="E60" s="5"/>
      <c r="F60" s="5"/>
      <c r="G60" s="5"/>
      <c r="H60" s="5"/>
    </row>
    <row r="61" spans="2:8" ht="12.75">
      <c r="B61" s="5"/>
      <c r="C61" s="5"/>
      <c r="D61" s="5"/>
      <c r="E61" s="5"/>
      <c r="F61" s="5"/>
      <c r="G61" s="5"/>
      <c r="H61" s="5"/>
    </row>
    <row r="62" spans="2:8" ht="12.75">
      <c r="B62" s="5"/>
      <c r="C62" s="5"/>
      <c r="D62" s="5"/>
      <c r="E62" s="5"/>
      <c r="F62" s="5"/>
      <c r="G62" s="5"/>
      <c r="H62" s="5"/>
    </row>
    <row r="63" spans="2:8" ht="12.75">
      <c r="B63" s="5"/>
      <c r="C63" s="5"/>
      <c r="D63" s="5"/>
      <c r="E63" s="5"/>
      <c r="F63" s="5"/>
      <c r="G63" s="5"/>
      <c r="H63" s="5"/>
    </row>
    <row r="64" spans="2:8" ht="12.75">
      <c r="B64" s="5"/>
      <c r="C64" s="5"/>
      <c r="D64" s="5"/>
      <c r="E64" s="5"/>
      <c r="F64" s="5"/>
      <c r="G64" s="5"/>
      <c r="H64" s="5"/>
    </row>
    <row r="65" spans="2:8" ht="12.75">
      <c r="B65" s="5"/>
      <c r="C65" s="5"/>
      <c r="D65" s="5"/>
      <c r="E65" s="5"/>
      <c r="F65" s="5"/>
      <c r="G65" s="5"/>
      <c r="H65" s="5"/>
    </row>
    <row r="66" spans="2:8" ht="12.75">
      <c r="B66" s="5"/>
      <c r="C66" s="5"/>
      <c r="D66" s="5"/>
      <c r="E66" s="5"/>
      <c r="F66" s="5"/>
      <c r="G66" s="5"/>
      <c r="H66" s="5"/>
    </row>
    <row r="67" spans="2:8" ht="12.75">
      <c r="B67" s="5"/>
      <c r="C67" s="5"/>
      <c r="D67" s="5"/>
      <c r="E67" s="5"/>
      <c r="F67" s="5"/>
      <c r="G67" s="5"/>
      <c r="H67" s="5"/>
    </row>
    <row r="68" spans="2:8" ht="12.75">
      <c r="B68" s="5"/>
      <c r="C68" s="5"/>
      <c r="D68" s="5"/>
      <c r="E68" s="5"/>
      <c r="F68" s="5"/>
      <c r="G68" s="5"/>
      <c r="H68" s="5"/>
    </row>
    <row r="69" spans="2:8" ht="12.75">
      <c r="B69" s="5"/>
      <c r="C69" s="5"/>
      <c r="D69" s="5"/>
      <c r="E69" s="5"/>
      <c r="F69" s="5"/>
      <c r="G69" s="5"/>
      <c r="H69" s="5"/>
    </row>
    <row r="70" spans="2:8" ht="12.75">
      <c r="B70" s="5"/>
      <c r="C70" s="5"/>
      <c r="D70" s="5"/>
      <c r="E70" s="5"/>
      <c r="F70" s="5"/>
      <c r="G70" s="5"/>
      <c r="H70" s="5"/>
    </row>
    <row r="71" spans="2:8" ht="12.75">
      <c r="B71" s="5"/>
      <c r="C71" s="5"/>
      <c r="D71" s="5"/>
      <c r="E71" s="5"/>
      <c r="F71" s="5"/>
      <c r="G71" s="5"/>
      <c r="H71" s="5"/>
    </row>
    <row r="72" spans="2:8" ht="12.75">
      <c r="B72" s="5"/>
      <c r="C72" s="5"/>
      <c r="D72" s="5"/>
      <c r="E72" s="5"/>
      <c r="F72" s="5"/>
      <c r="G72" s="5"/>
      <c r="H72" s="5"/>
    </row>
    <row r="73" spans="2:8" ht="12.75">
      <c r="B73" s="5"/>
      <c r="C73" s="5"/>
      <c r="D73" s="5"/>
      <c r="E73" s="5"/>
      <c r="F73" s="5"/>
      <c r="G73" s="5"/>
      <c r="H73" s="5"/>
    </row>
    <row r="74" spans="2:8" ht="12.75">
      <c r="B74" s="5"/>
      <c r="C74" s="5"/>
      <c r="D74" s="5"/>
      <c r="E74" s="5"/>
      <c r="F74" s="5"/>
      <c r="G74" s="5"/>
      <c r="H74" s="5"/>
    </row>
    <row r="75" spans="2:8" ht="12.75">
      <c r="B75" s="5"/>
      <c r="C75" s="5"/>
      <c r="D75" s="5"/>
      <c r="E75" s="5"/>
      <c r="F75" s="5"/>
      <c r="G75" s="5"/>
      <c r="H75" s="5"/>
    </row>
    <row r="76" spans="2:8" ht="12.75">
      <c r="B76" s="5"/>
      <c r="C76" s="5"/>
      <c r="D76" s="5"/>
      <c r="E76" s="5"/>
      <c r="F76" s="5"/>
      <c r="G76" s="5"/>
      <c r="H76" s="5"/>
    </row>
    <row r="77" spans="2:8" ht="12.75">
      <c r="B77" s="5"/>
      <c r="C77" s="5"/>
      <c r="D77" s="5"/>
      <c r="E77" s="5"/>
      <c r="F77" s="5"/>
      <c r="G77" s="5"/>
      <c r="H77" s="5"/>
    </row>
    <row r="78" spans="2:8" ht="12.75">
      <c r="B78" s="5"/>
      <c r="C78" s="5"/>
      <c r="D78" s="5"/>
      <c r="E78" s="5"/>
      <c r="F78" s="5"/>
      <c r="G78" s="5"/>
      <c r="H78" s="5"/>
    </row>
    <row r="79" spans="2:8" ht="12.75">
      <c r="B79" s="5"/>
      <c r="C79" s="5"/>
      <c r="D79" s="5"/>
      <c r="E79" s="5"/>
      <c r="F79" s="5"/>
      <c r="G79" s="5"/>
      <c r="H79" s="5"/>
    </row>
    <row r="80" spans="2:8" ht="12.75">
      <c r="B80" s="5"/>
      <c r="C80" s="5"/>
      <c r="D80" s="5"/>
      <c r="E80" s="5"/>
      <c r="F80" s="5"/>
      <c r="G80" s="5"/>
      <c r="H80" s="5"/>
    </row>
    <row r="81" spans="2:8" ht="12.75">
      <c r="B81" s="5"/>
      <c r="C81" s="5"/>
      <c r="D81" s="5"/>
      <c r="E81" s="5"/>
      <c r="F81" s="5"/>
      <c r="G81" s="5"/>
      <c r="H81" s="5"/>
    </row>
    <row r="82" spans="2:8" ht="12.75">
      <c r="B82" s="5"/>
      <c r="C82" s="5"/>
      <c r="D82" s="5"/>
      <c r="E82" s="5"/>
      <c r="F82" s="5"/>
      <c r="G82" s="5"/>
      <c r="H82" s="5"/>
    </row>
    <row r="83" spans="2:8" ht="12.75">
      <c r="B83" s="5"/>
      <c r="C83" s="5"/>
      <c r="D83" s="5"/>
      <c r="E83" s="5"/>
      <c r="F83" s="5"/>
      <c r="G83" s="5"/>
      <c r="H83" s="5"/>
    </row>
  </sheetData>
  <printOptions horizontalCentered="1" verticalCentered="1"/>
  <pageMargins left="0.7480314960629921" right="0" top="0.1968503937007874" bottom="5.511811023622047" header="0" footer="0"/>
  <pageSetup fitToHeight="1" fitToWidth="1" orientation="portrait" paperSize="9" scale="95" r:id="rId1"/>
  <headerFooter alignWithMargins="0">
    <oddHeader>&amp;R&amp;"Antique Olive,Regular"&amp;8EKRAN Announcement 31 Mar 2000</oddHeader>
    <oddFooter>&amp;L&amp;"Antique Olive,Regular"&amp;8sk/vg&amp;R&amp;"Antique Olive,Regular"&amp;8&amp;T&amp;D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Ekran</dc:creator>
  <cp:keywords/>
  <dc:description/>
  <cp:lastModifiedBy>Ekran</cp:lastModifiedBy>
  <cp:lastPrinted>2000-05-31T10:35:46Z</cp:lastPrinted>
  <dcterms:created xsi:type="dcterms:W3CDTF">1999-11-15T05:44:14Z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